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2585" activeTab="0"/>
  </bookViews>
  <sheets>
    <sheet name="Осн. макроек. показники" sheetId="1" r:id="rId1"/>
  </sheets>
  <definedNames/>
  <calcPr fullCalcOnLoad="1"/>
</workbook>
</file>

<file path=xl/sharedStrings.xml><?xml version="1.0" encoding="utf-8"?>
<sst xmlns="http://schemas.openxmlformats.org/spreadsheetml/2006/main" count="567" uniqueCount="57">
  <si>
    <t>січень</t>
  </si>
  <si>
    <t>лютий</t>
  </si>
  <si>
    <t>березень</t>
  </si>
  <si>
    <t>І квартал</t>
  </si>
  <si>
    <t>квітень</t>
  </si>
  <si>
    <t>млрд.дол.США*</t>
  </si>
  <si>
    <t>н/д</t>
  </si>
  <si>
    <t>млрд.євро</t>
  </si>
  <si>
    <t>ЗТО (товарів ):</t>
  </si>
  <si>
    <t>млн.євро</t>
  </si>
  <si>
    <t>кредити</t>
  </si>
  <si>
    <t>депозити</t>
  </si>
  <si>
    <t xml:space="preserve">Золотовалютні резерви в країні перебубування (на кінець періоду):
</t>
  </si>
  <si>
    <t xml:space="preserve">Валовий внутрішній продукт
в країні перебування:       </t>
  </si>
  <si>
    <t xml:space="preserve">млрд.дол.США* </t>
  </si>
  <si>
    <t xml:space="preserve">Зовнішньоторговельний обіг країни перебування:  </t>
  </si>
  <si>
    <t xml:space="preserve">ЗТО (товарів та послуг ):    </t>
  </si>
  <si>
    <t>Експорт послуг:</t>
  </si>
  <si>
    <t>Експорт товарів:</t>
  </si>
  <si>
    <t>Імпорт товарів:</t>
  </si>
  <si>
    <t xml:space="preserve">тис.дол. США*
</t>
  </si>
  <si>
    <t>Імпорт послуг:</t>
  </si>
  <si>
    <t>Зовнішньоторговельний обіг
країни перебування з Україною:</t>
  </si>
  <si>
    <t xml:space="preserve">ЗТО (товарів ):  </t>
  </si>
  <si>
    <t xml:space="preserve">Індекс споживчих цін
(інфляція)  </t>
  </si>
  <si>
    <t>Індекс цін виробників 
промислової продукці</t>
  </si>
  <si>
    <t xml:space="preserve">Діючі процентні ставки по 
кредитах та депозитах в Центральному банку краї-ни перебування, (серед-ньозважені в річному об-численні на кінець періоду:  </t>
  </si>
  <si>
    <t>Прямі  іноземні інвестиції
країни перебування (на кінець періоду):</t>
  </si>
  <si>
    <t>млн.дол.США*</t>
  </si>
  <si>
    <t>Темпи промислового виробництва в країні перебування у %
по відношенню до 2005 р.</t>
  </si>
  <si>
    <t>Прямі  іноземні інвестиції країни перебування в Україну:</t>
  </si>
  <si>
    <t>Прямі іноземні інвестиції в розрахунку на одну особу в країні перебування (на кінець періоду), тис.дол.США*</t>
  </si>
  <si>
    <t>Рівень безробіття в країні
перебування (на кінець періоду), %</t>
  </si>
  <si>
    <t xml:space="preserve">Державний борг країни перебування (на кінець періоду): </t>
  </si>
  <si>
    <t>Прогнозні показники країни
перебування:</t>
  </si>
  <si>
    <t>Валовий внутрішній продукт (у % до попереднього року)</t>
  </si>
  <si>
    <t>В розрахунку на одну особу:</t>
  </si>
  <si>
    <t>У % до відповідного періоду попереднього року</t>
  </si>
  <si>
    <t xml:space="preserve">Назва інформації
 </t>
  </si>
  <si>
    <t xml:space="preserve">№ р/п
</t>
  </si>
  <si>
    <t>Експорт товарів (з України):</t>
  </si>
  <si>
    <t>Індекси цін в країні перебування
(базис - 2005 р.):</t>
  </si>
  <si>
    <t>Інфляція (%, базис 2005 р.)</t>
  </si>
  <si>
    <t xml:space="preserve">Середньозважений курс євро за даними Австрійського національного банку </t>
  </si>
  <si>
    <t>*  Показники в доларах США розраховані за середньозваженим річним курсом Euro/USD (за даними Австрійського національного банку).</t>
  </si>
  <si>
    <t>травень</t>
  </si>
  <si>
    <t>червень</t>
  </si>
  <si>
    <t>липень</t>
  </si>
  <si>
    <t>серпень</t>
  </si>
  <si>
    <t>вересень</t>
  </si>
  <si>
    <t>ІІ квартал</t>
  </si>
  <si>
    <t>Перелік основних макроекономічних показників Австрії станом на листопад 2009 р.</t>
  </si>
  <si>
    <t>ІІІ квартал</t>
  </si>
  <si>
    <t>жовтень</t>
  </si>
  <si>
    <t>листопад</t>
  </si>
  <si>
    <t>грудень</t>
  </si>
  <si>
    <t>ІV квартал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</si>
</sst>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shrinkToFit="1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8" xfId="0" applyFont="1" applyBorder="1" applyAlignment="1">
      <alignment vertical="top"/>
    </xf>
    <xf numFmtId="166" fontId="0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1" fontId="0" fillId="0" borderId="5" xfId="0" applyNumberFormat="1" applyFont="1" applyBorder="1" applyAlignment="1">
      <alignment horizontal="right" vertical="top"/>
    </xf>
    <xf numFmtId="166" fontId="0" fillId="0" borderId="5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righ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171" fontId="0" fillId="0" borderId="5" xfId="0" applyNumberFormat="1" applyFont="1" applyBorder="1" applyAlignment="1">
      <alignment horizontal="right" vertical="top"/>
    </xf>
    <xf numFmtId="165" fontId="0" fillId="0" borderId="5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workbookViewId="0" topLeftCell="A1">
      <selection activeCell="E16" sqref="E16"/>
    </sheetView>
  </sheetViews>
  <sheetFormatPr defaultColWidth="9.00390625" defaultRowHeight="12.75"/>
  <cols>
    <col min="1" max="4" width="9.125" style="17" customWidth="1"/>
    <col min="5" max="5" width="12.125" style="17" customWidth="1"/>
    <col min="6" max="7" width="9.125" style="17" customWidth="1"/>
    <col min="8" max="8" width="9.25390625" style="17" customWidth="1"/>
    <col min="9" max="20" width="9.125" style="17" customWidth="1"/>
    <col min="21" max="21" width="10.125" style="17" customWidth="1"/>
    <col min="22" max="16384" width="9.125" style="17" customWidth="1"/>
  </cols>
  <sheetData>
    <row r="1" spans="1:14" s="4" customFormat="1" ht="1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1" s="4" customFormat="1" ht="25.5">
      <c r="A2" s="5" t="s">
        <v>39</v>
      </c>
      <c r="B2" s="6" t="s">
        <v>38</v>
      </c>
      <c r="C2" s="7"/>
      <c r="D2" s="7"/>
      <c r="E2" s="8">
        <v>2008</v>
      </c>
      <c r="F2" s="9" t="s">
        <v>0</v>
      </c>
      <c r="G2" s="9" t="s">
        <v>1</v>
      </c>
      <c r="H2" s="10" t="s">
        <v>2</v>
      </c>
      <c r="I2" s="10" t="s">
        <v>3</v>
      </c>
      <c r="J2" s="9" t="s">
        <v>4</v>
      </c>
      <c r="K2" s="9" t="s">
        <v>45</v>
      </c>
      <c r="L2" s="10" t="s">
        <v>46</v>
      </c>
      <c r="M2" s="10" t="s">
        <v>50</v>
      </c>
      <c r="N2" s="10" t="s">
        <v>47</v>
      </c>
      <c r="O2" s="10" t="s">
        <v>48</v>
      </c>
      <c r="P2" s="10" t="s">
        <v>49</v>
      </c>
      <c r="Q2" s="10" t="s">
        <v>52</v>
      </c>
      <c r="R2" s="9" t="s">
        <v>53</v>
      </c>
      <c r="S2" s="9" t="s">
        <v>54</v>
      </c>
      <c r="T2" s="9" t="s">
        <v>55</v>
      </c>
      <c r="U2" s="10" t="s">
        <v>56</v>
      </c>
    </row>
    <row r="3" spans="1:21" ht="12.75">
      <c r="A3" s="11">
        <v>1</v>
      </c>
      <c r="B3" s="12" t="s">
        <v>12</v>
      </c>
      <c r="C3" s="12"/>
      <c r="D3" s="12"/>
      <c r="E3" s="13"/>
      <c r="F3" s="13"/>
      <c r="G3" s="14"/>
      <c r="H3" s="14"/>
      <c r="I3" s="14"/>
      <c r="J3" s="14"/>
      <c r="K3" s="14"/>
      <c r="L3" s="14"/>
      <c r="M3" s="14"/>
      <c r="N3" s="14"/>
      <c r="O3" s="15"/>
      <c r="P3" s="16"/>
      <c r="Q3" s="14"/>
      <c r="R3" s="14"/>
      <c r="S3" s="14"/>
      <c r="T3" s="14"/>
      <c r="U3" s="14"/>
    </row>
    <row r="4" spans="1:21" ht="12.75">
      <c r="A4" s="18"/>
      <c r="B4" s="12"/>
      <c r="C4" s="12"/>
      <c r="D4" s="12"/>
      <c r="E4" s="13"/>
      <c r="F4" s="13"/>
      <c r="G4" s="14"/>
      <c r="H4" s="14"/>
      <c r="I4" s="14"/>
      <c r="J4" s="14"/>
      <c r="K4" s="14"/>
      <c r="L4" s="14"/>
      <c r="M4" s="14"/>
      <c r="N4" s="14"/>
      <c r="O4" s="15"/>
      <c r="P4" s="19"/>
      <c r="Q4" s="14"/>
      <c r="R4" s="14"/>
      <c r="S4" s="14"/>
      <c r="T4" s="14"/>
      <c r="U4" s="14"/>
    </row>
    <row r="5" spans="1:21" ht="19.5" customHeight="1">
      <c r="A5" s="18"/>
      <c r="B5" s="12"/>
      <c r="C5" s="12"/>
      <c r="D5" s="12"/>
      <c r="E5" s="13"/>
      <c r="F5" s="13"/>
      <c r="G5" s="14"/>
      <c r="H5" s="14"/>
      <c r="I5" s="14"/>
      <c r="J5" s="14"/>
      <c r="K5" s="14"/>
      <c r="L5" s="14"/>
      <c r="M5" s="14"/>
      <c r="N5" s="14"/>
      <c r="O5" s="15"/>
      <c r="P5" s="19"/>
      <c r="Q5" s="14"/>
      <c r="R5" s="14"/>
      <c r="S5" s="14"/>
      <c r="T5" s="14"/>
      <c r="U5" s="14"/>
    </row>
    <row r="6" spans="1:21" ht="12.75">
      <c r="A6" s="18"/>
      <c r="B6" s="18" t="s">
        <v>7</v>
      </c>
      <c r="C6" s="18"/>
      <c r="D6" s="18"/>
      <c r="E6" s="20">
        <v>629.627</v>
      </c>
      <c r="F6" s="21">
        <v>640.9</v>
      </c>
      <c r="G6" s="21">
        <v>646.1</v>
      </c>
      <c r="H6" s="21">
        <v>642.5</v>
      </c>
      <c r="I6" s="20">
        <f>AVERAGE(F6:H6)</f>
        <v>643.1666666666666</v>
      </c>
      <c r="J6" s="21">
        <v>647.7</v>
      </c>
      <c r="K6" s="21">
        <v>640.9</v>
      </c>
      <c r="L6" s="21">
        <v>634.7</v>
      </c>
      <c r="M6" s="21">
        <f>AVERAGE(J6:L6)</f>
        <v>641.1</v>
      </c>
      <c r="N6" s="21">
        <v>637.8</v>
      </c>
      <c r="O6" s="21">
        <v>637.7</v>
      </c>
      <c r="P6" s="21">
        <v>634</v>
      </c>
      <c r="Q6" s="21">
        <f>AVERAGE(N6:P6)</f>
        <v>636.5</v>
      </c>
      <c r="R6" s="21" t="s">
        <v>6</v>
      </c>
      <c r="S6" s="21" t="s">
        <v>6</v>
      </c>
      <c r="T6" s="21" t="s">
        <v>6</v>
      </c>
      <c r="U6" s="22" t="s">
        <v>6</v>
      </c>
    </row>
    <row r="7" spans="1:21" ht="17.25" customHeight="1">
      <c r="A7" s="18"/>
      <c r="B7" s="18" t="s">
        <v>5</v>
      </c>
      <c r="C7" s="18"/>
      <c r="D7" s="18"/>
      <c r="E7" s="23">
        <f aca="true" t="shared" si="0" ref="E7:J7">PRODUCT(E6,E81)</f>
        <v>925.5516899999999</v>
      </c>
      <c r="F7" s="23">
        <f t="shared" si="0"/>
        <v>845.988</v>
      </c>
      <c r="G7" s="23">
        <f t="shared" si="0"/>
        <v>827.008</v>
      </c>
      <c r="H7" s="23">
        <f t="shared" si="0"/>
        <v>841.6750000000001</v>
      </c>
      <c r="I7" s="23">
        <f t="shared" si="0"/>
        <v>838.2605555555556</v>
      </c>
      <c r="J7" s="23">
        <f t="shared" si="0"/>
        <v>848.4870000000001</v>
      </c>
      <c r="K7" s="23">
        <f aca="true" t="shared" si="1" ref="K7:Q7">PRODUCT(K6,K81)</f>
        <v>871.624</v>
      </c>
      <c r="L7" s="23">
        <f t="shared" si="1"/>
        <v>888.58</v>
      </c>
      <c r="M7" s="23">
        <f t="shared" si="1"/>
        <v>869.759</v>
      </c>
      <c r="N7" s="23">
        <f t="shared" si="1"/>
        <v>899.2979999999999</v>
      </c>
      <c r="O7" s="23">
        <f t="shared" si="1"/>
        <v>905.534</v>
      </c>
      <c r="P7" s="23">
        <f t="shared" si="1"/>
        <v>925.64</v>
      </c>
      <c r="Q7" s="23">
        <f t="shared" si="1"/>
        <v>910.1949999999999</v>
      </c>
      <c r="R7" s="21" t="s">
        <v>6</v>
      </c>
      <c r="S7" s="21" t="s">
        <v>6</v>
      </c>
      <c r="T7" s="21" t="s">
        <v>6</v>
      </c>
      <c r="U7" s="22" t="s">
        <v>6</v>
      </c>
    </row>
    <row r="8" spans="1:21" ht="43.5" customHeight="1">
      <c r="A8" s="18">
        <v>2</v>
      </c>
      <c r="B8" s="24" t="s">
        <v>13</v>
      </c>
      <c r="C8" s="25"/>
      <c r="D8" s="25"/>
      <c r="E8" s="13"/>
      <c r="F8" s="13"/>
      <c r="G8" s="14"/>
      <c r="H8" s="14"/>
      <c r="I8" s="14"/>
      <c r="J8" s="14"/>
      <c r="K8" s="14"/>
      <c r="L8" s="14"/>
      <c r="M8" s="14"/>
      <c r="N8" s="14"/>
      <c r="O8" s="15"/>
      <c r="P8" s="19"/>
      <c r="Q8" s="14"/>
      <c r="R8" s="14"/>
      <c r="S8" s="14"/>
      <c r="T8" s="14"/>
      <c r="U8" s="14"/>
    </row>
    <row r="9" spans="1:21" ht="12.75">
      <c r="A9" s="18"/>
      <c r="B9" s="18" t="s">
        <v>7</v>
      </c>
      <c r="C9" s="18"/>
      <c r="D9" s="18"/>
      <c r="E9" s="21">
        <v>282.2</v>
      </c>
      <c r="F9" s="21" t="s">
        <v>6</v>
      </c>
      <c r="G9" s="21" t="s">
        <v>6</v>
      </c>
      <c r="H9" s="21" t="s">
        <v>6</v>
      </c>
      <c r="I9" s="21">
        <v>65.6</v>
      </c>
      <c r="J9" s="21" t="s">
        <v>6</v>
      </c>
      <c r="K9" s="21" t="s">
        <v>6</v>
      </c>
      <c r="L9" s="21" t="s">
        <v>6</v>
      </c>
      <c r="M9" s="21">
        <v>67.7</v>
      </c>
      <c r="N9" s="21" t="s">
        <v>6</v>
      </c>
      <c r="O9" s="21" t="s">
        <v>6</v>
      </c>
      <c r="P9" s="21" t="s">
        <v>6</v>
      </c>
      <c r="Q9" s="21" t="s">
        <v>6</v>
      </c>
      <c r="R9" s="21" t="s">
        <v>6</v>
      </c>
      <c r="S9" s="21" t="s">
        <v>6</v>
      </c>
      <c r="T9" s="21" t="s">
        <v>6</v>
      </c>
      <c r="U9" s="22" t="s">
        <v>6</v>
      </c>
    </row>
    <row r="10" spans="1:21" ht="12.75">
      <c r="A10" s="18"/>
      <c r="B10" s="18" t="s">
        <v>14</v>
      </c>
      <c r="C10" s="18"/>
      <c r="D10" s="18"/>
      <c r="E10" s="20">
        <f>E9*E81</f>
        <v>414.834</v>
      </c>
      <c r="F10" s="21" t="s">
        <v>6</v>
      </c>
      <c r="G10" s="21" t="s">
        <v>6</v>
      </c>
      <c r="H10" s="21" t="s">
        <v>6</v>
      </c>
      <c r="I10" s="20">
        <f>I9*I81</f>
        <v>85.49866666666667</v>
      </c>
      <c r="J10" s="21" t="s">
        <v>6</v>
      </c>
      <c r="K10" s="21" t="s">
        <v>6</v>
      </c>
      <c r="L10" s="21" t="s">
        <v>6</v>
      </c>
      <c r="M10" s="20">
        <f>M9*M81</f>
        <v>91.84633333333333</v>
      </c>
      <c r="N10" s="21" t="s">
        <v>6</v>
      </c>
      <c r="O10" s="21" t="s">
        <v>6</v>
      </c>
      <c r="P10" s="21" t="s">
        <v>6</v>
      </c>
      <c r="Q10" s="21" t="s">
        <v>6</v>
      </c>
      <c r="R10" s="21" t="s">
        <v>6</v>
      </c>
      <c r="S10" s="21" t="s">
        <v>6</v>
      </c>
      <c r="T10" s="21" t="s">
        <v>6</v>
      </c>
      <c r="U10" s="22" t="s">
        <v>6</v>
      </c>
    </row>
    <row r="11" spans="1:21" ht="12.75">
      <c r="A11" s="18"/>
      <c r="B11" s="18"/>
      <c r="C11" s="18"/>
      <c r="D11" s="18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5"/>
      <c r="P11" s="19"/>
      <c r="Q11" s="14"/>
      <c r="R11" s="14"/>
      <c r="S11" s="14"/>
      <c r="T11" s="14"/>
      <c r="U11" s="14"/>
    </row>
    <row r="12" spans="1:21" ht="30.75" customHeight="1">
      <c r="A12" s="18"/>
      <c r="B12" s="24" t="s">
        <v>37</v>
      </c>
      <c r="C12" s="24"/>
      <c r="D12" s="24"/>
      <c r="E12" s="20">
        <v>4.2</v>
      </c>
      <c r="F12" s="21" t="s">
        <v>6</v>
      </c>
      <c r="G12" s="21" t="s">
        <v>6</v>
      </c>
      <c r="H12" s="21" t="s">
        <v>6</v>
      </c>
      <c r="I12" s="21">
        <v>-4.7</v>
      </c>
      <c r="J12" s="21" t="s">
        <v>6</v>
      </c>
      <c r="K12" s="21" t="s">
        <v>6</v>
      </c>
      <c r="L12" s="21" t="s">
        <v>6</v>
      </c>
      <c r="M12" s="21">
        <v>-4.6</v>
      </c>
      <c r="N12" s="21" t="s">
        <v>6</v>
      </c>
      <c r="O12" s="21" t="s">
        <v>6</v>
      </c>
      <c r="P12" s="21" t="s">
        <v>6</v>
      </c>
      <c r="Q12" s="21" t="s">
        <v>6</v>
      </c>
      <c r="R12" s="21" t="s">
        <v>6</v>
      </c>
      <c r="S12" s="21" t="s">
        <v>6</v>
      </c>
      <c r="T12" s="21" t="s">
        <v>6</v>
      </c>
      <c r="U12" s="22" t="s">
        <v>6</v>
      </c>
    </row>
    <row r="13" spans="1:21" ht="12.75">
      <c r="A13" s="18"/>
      <c r="B13" s="26"/>
      <c r="C13" s="26"/>
      <c r="D13" s="26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5"/>
      <c r="P13" s="19"/>
      <c r="Q13" s="14"/>
      <c r="R13" s="14"/>
      <c r="S13" s="14"/>
      <c r="T13" s="14"/>
      <c r="U13" s="14"/>
    </row>
    <row r="14" spans="1:21" ht="28.5" customHeight="1">
      <c r="A14" s="18"/>
      <c r="B14" s="24" t="s">
        <v>36</v>
      </c>
      <c r="C14" s="24"/>
      <c r="D14" s="24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5"/>
      <c r="P14" s="19"/>
      <c r="Q14" s="14"/>
      <c r="R14" s="14"/>
      <c r="S14" s="14"/>
      <c r="T14" s="14"/>
      <c r="U14" s="14"/>
    </row>
    <row r="15" spans="1:21" ht="24" customHeight="1">
      <c r="A15" s="18"/>
      <c r="B15" s="26" t="s">
        <v>20</v>
      </c>
      <c r="C15" s="18"/>
      <c r="D15" s="18"/>
      <c r="E15" s="21">
        <v>47.88</v>
      </c>
      <c r="F15" s="21" t="s">
        <v>6</v>
      </c>
      <c r="G15" s="21" t="s">
        <v>6</v>
      </c>
      <c r="H15" s="21" t="s">
        <v>6</v>
      </c>
      <c r="I15" s="21">
        <v>10.4</v>
      </c>
      <c r="J15" s="21" t="s">
        <v>6</v>
      </c>
      <c r="K15" s="21" t="s">
        <v>6</v>
      </c>
      <c r="L15" s="21" t="s">
        <v>6</v>
      </c>
      <c r="M15" s="21">
        <v>11.1</v>
      </c>
      <c r="N15" s="21" t="s">
        <v>6</v>
      </c>
      <c r="O15" s="21" t="s">
        <v>6</v>
      </c>
      <c r="P15" s="21" t="s">
        <v>6</v>
      </c>
      <c r="Q15" s="21" t="s">
        <v>6</v>
      </c>
      <c r="R15" s="21" t="s">
        <v>6</v>
      </c>
      <c r="S15" s="21" t="s">
        <v>6</v>
      </c>
      <c r="T15" s="21" t="s">
        <v>6</v>
      </c>
      <c r="U15" s="22" t="s">
        <v>6</v>
      </c>
    </row>
    <row r="16" spans="1:21" ht="36" customHeight="1">
      <c r="A16" s="18">
        <v>3</v>
      </c>
      <c r="B16" s="24" t="s">
        <v>15</v>
      </c>
      <c r="C16" s="25"/>
      <c r="D16" s="25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5"/>
      <c r="P16" s="19"/>
      <c r="Q16" s="14"/>
      <c r="R16" s="14"/>
      <c r="S16" s="14"/>
      <c r="T16" s="14"/>
      <c r="U16" s="14"/>
    </row>
    <row r="17" spans="1:21" ht="12.75" customHeight="1">
      <c r="A17" s="18"/>
      <c r="B17" s="27" t="s">
        <v>16</v>
      </c>
      <c r="C17" s="27"/>
      <c r="D17" s="27"/>
      <c r="E17" s="13"/>
      <c r="F17" s="13"/>
      <c r="G17" s="14"/>
      <c r="H17" s="13"/>
      <c r="I17" s="14"/>
      <c r="J17" s="14"/>
      <c r="K17" s="14"/>
      <c r="L17" s="14"/>
      <c r="M17" s="14"/>
      <c r="N17" s="14"/>
      <c r="O17" s="15"/>
      <c r="P17" s="19"/>
      <c r="Q17" s="14"/>
      <c r="R17" s="14"/>
      <c r="S17" s="14"/>
      <c r="T17" s="14"/>
      <c r="U17" s="14"/>
    </row>
    <row r="18" spans="1:21" ht="12.75">
      <c r="A18" s="18"/>
      <c r="B18" s="18" t="s">
        <v>7</v>
      </c>
      <c r="C18" s="18"/>
      <c r="D18" s="18"/>
      <c r="E18" s="21" t="s">
        <v>6</v>
      </c>
      <c r="F18" s="21" t="s">
        <v>6</v>
      </c>
      <c r="G18" s="21" t="s">
        <v>6</v>
      </c>
      <c r="H18" s="21" t="s">
        <v>6</v>
      </c>
      <c r="I18" s="21" t="s">
        <v>6</v>
      </c>
      <c r="J18" s="21" t="s">
        <v>6</v>
      </c>
      <c r="K18" s="21" t="s">
        <v>6</v>
      </c>
      <c r="L18" s="21" t="s">
        <v>6</v>
      </c>
      <c r="M18" s="21" t="s">
        <v>6</v>
      </c>
      <c r="N18" s="21" t="s">
        <v>6</v>
      </c>
      <c r="O18" s="21" t="s">
        <v>6</v>
      </c>
      <c r="P18" s="21" t="s">
        <v>6</v>
      </c>
      <c r="Q18" s="21" t="s">
        <v>6</v>
      </c>
      <c r="R18" s="21" t="s">
        <v>6</v>
      </c>
      <c r="S18" s="21" t="s">
        <v>6</v>
      </c>
      <c r="T18" s="21" t="s">
        <v>6</v>
      </c>
      <c r="U18" s="22" t="s">
        <v>6</v>
      </c>
    </row>
    <row r="19" spans="1:21" ht="12.75">
      <c r="A19" s="18"/>
      <c r="B19" s="18" t="s">
        <v>5</v>
      </c>
      <c r="C19" s="18"/>
      <c r="D19" s="18"/>
      <c r="E19" s="21" t="s">
        <v>6</v>
      </c>
      <c r="F19" s="21" t="s">
        <v>6</v>
      </c>
      <c r="G19" s="21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6</v>
      </c>
      <c r="M19" s="21" t="s">
        <v>6</v>
      </c>
      <c r="N19" s="21" t="s">
        <v>6</v>
      </c>
      <c r="O19" s="21" t="s">
        <v>6</v>
      </c>
      <c r="P19" s="21" t="s">
        <v>6</v>
      </c>
      <c r="Q19" s="21" t="s">
        <v>6</v>
      </c>
      <c r="R19" s="21" t="s">
        <v>6</v>
      </c>
      <c r="S19" s="21" t="s">
        <v>6</v>
      </c>
      <c r="T19" s="21" t="s">
        <v>6</v>
      </c>
      <c r="U19" s="22" t="s">
        <v>6</v>
      </c>
    </row>
    <row r="20" spans="1:21" ht="12.75">
      <c r="A20" s="18"/>
      <c r="B20" s="18"/>
      <c r="C20" s="18"/>
      <c r="D20" s="18"/>
      <c r="E20" s="13"/>
      <c r="F20" s="13"/>
      <c r="G20" s="14"/>
      <c r="H20" s="13"/>
      <c r="I20" s="14"/>
      <c r="J20" s="14"/>
      <c r="K20" s="14"/>
      <c r="L20" s="14"/>
      <c r="M20" s="14"/>
      <c r="N20" s="14"/>
      <c r="O20" s="15"/>
      <c r="P20" s="19"/>
      <c r="Q20" s="14"/>
      <c r="R20" s="14"/>
      <c r="S20" s="14"/>
      <c r="T20" s="14"/>
      <c r="U20" s="14"/>
    </row>
    <row r="21" spans="1:21" ht="12.75">
      <c r="A21" s="18"/>
      <c r="B21" s="27" t="s">
        <v>8</v>
      </c>
      <c r="C21" s="27"/>
      <c r="D21" s="27"/>
      <c r="E21" s="13"/>
      <c r="F21" s="13"/>
      <c r="G21" s="14"/>
      <c r="H21" s="13"/>
      <c r="I21" s="14"/>
      <c r="J21" s="14"/>
      <c r="K21" s="14"/>
      <c r="L21" s="14"/>
      <c r="M21" s="14"/>
      <c r="N21" s="14"/>
      <c r="O21" s="15"/>
      <c r="P21" s="19"/>
      <c r="Q21" s="14"/>
      <c r="R21" s="14"/>
      <c r="S21" s="14"/>
      <c r="T21" s="14"/>
      <c r="U21" s="14"/>
    </row>
    <row r="22" spans="1:21" ht="12.75">
      <c r="A22" s="18"/>
      <c r="B22" s="18" t="s">
        <v>7</v>
      </c>
      <c r="C22" s="18"/>
      <c r="D22" s="18"/>
      <c r="E22" s="21">
        <f aca="true" t="shared" si="2" ref="E22:O23">E26+E30</f>
        <v>236.39999999999998</v>
      </c>
      <c r="F22" s="21">
        <f t="shared" si="2"/>
        <v>14.7</v>
      </c>
      <c r="G22" s="21">
        <f t="shared" si="2"/>
        <v>15.5</v>
      </c>
      <c r="H22" s="21">
        <f t="shared" si="2"/>
        <v>16.9</v>
      </c>
      <c r="I22" s="21">
        <f t="shared" si="2"/>
        <v>47.1</v>
      </c>
      <c r="J22" s="21">
        <f t="shared" si="2"/>
        <v>15.9</v>
      </c>
      <c r="K22" s="21">
        <f t="shared" si="2"/>
        <v>15</v>
      </c>
      <c r="L22" s="21">
        <f t="shared" si="2"/>
        <v>15.7</v>
      </c>
      <c r="M22" s="21">
        <f t="shared" si="2"/>
        <v>46.6</v>
      </c>
      <c r="N22" s="21">
        <f t="shared" si="2"/>
        <v>16.8</v>
      </c>
      <c r="O22" s="21">
        <f t="shared" si="2"/>
        <v>13.7</v>
      </c>
      <c r="P22" s="21" t="s">
        <v>6</v>
      </c>
      <c r="Q22" s="21" t="s">
        <v>6</v>
      </c>
      <c r="R22" s="21" t="s">
        <v>6</v>
      </c>
      <c r="S22" s="21" t="s">
        <v>6</v>
      </c>
      <c r="T22" s="21" t="s">
        <v>6</v>
      </c>
      <c r="U22" s="22" t="s">
        <v>6</v>
      </c>
    </row>
    <row r="23" spans="1:21" ht="12.75">
      <c r="A23" s="18"/>
      <c r="B23" s="18" t="s">
        <v>5</v>
      </c>
      <c r="C23" s="18"/>
      <c r="D23" s="18"/>
      <c r="E23" s="21">
        <f t="shared" si="2"/>
        <v>347.508</v>
      </c>
      <c r="F23" s="21">
        <f t="shared" si="2"/>
        <v>19.404</v>
      </c>
      <c r="G23" s="21">
        <f t="shared" si="2"/>
        <v>19.84</v>
      </c>
      <c r="H23" s="20">
        <f t="shared" si="2"/>
        <v>22.139000000000003</v>
      </c>
      <c r="I23" s="20">
        <f t="shared" si="2"/>
        <v>61.38700000000001</v>
      </c>
      <c r="J23" s="20">
        <f t="shared" si="2"/>
        <v>20.829</v>
      </c>
      <c r="K23" s="20">
        <f t="shared" si="2"/>
        <v>20.400000000000002</v>
      </c>
      <c r="L23" s="20">
        <f t="shared" si="2"/>
        <v>21.98</v>
      </c>
      <c r="M23" s="20">
        <f t="shared" si="2"/>
        <v>63.22066666666667</v>
      </c>
      <c r="N23" s="20">
        <f t="shared" si="2"/>
        <v>23.688</v>
      </c>
      <c r="O23" s="20">
        <f t="shared" si="2"/>
        <v>19.454</v>
      </c>
      <c r="P23" s="21" t="s">
        <v>6</v>
      </c>
      <c r="Q23" s="21" t="s">
        <v>6</v>
      </c>
      <c r="R23" s="21" t="s">
        <v>6</v>
      </c>
      <c r="S23" s="21" t="s">
        <v>6</v>
      </c>
      <c r="T23" s="21" t="s">
        <v>6</v>
      </c>
      <c r="U23" s="22" t="s">
        <v>6</v>
      </c>
    </row>
    <row r="24" spans="1:21" ht="12.75">
      <c r="A24" s="18"/>
      <c r="B24" s="28"/>
      <c r="C24" s="29"/>
      <c r="D24" s="30"/>
      <c r="E24" s="14"/>
      <c r="F24" s="14"/>
      <c r="G24" s="14"/>
      <c r="H24" s="13"/>
      <c r="I24" s="14"/>
      <c r="J24" s="14"/>
      <c r="K24" s="14"/>
      <c r="L24" s="14"/>
      <c r="M24" s="14"/>
      <c r="N24" s="14"/>
      <c r="O24" s="15"/>
      <c r="P24" s="19"/>
      <c r="Q24" s="14"/>
      <c r="R24" s="14"/>
      <c r="S24" s="14"/>
      <c r="T24" s="14"/>
      <c r="U24" s="14"/>
    </row>
    <row r="25" spans="1:21" ht="12.75">
      <c r="A25" s="18"/>
      <c r="B25" s="27" t="s">
        <v>18</v>
      </c>
      <c r="C25" s="27"/>
      <c r="D25" s="27"/>
      <c r="E25" s="14"/>
      <c r="F25" s="14"/>
      <c r="G25" s="14"/>
      <c r="H25" s="13"/>
      <c r="I25" s="14"/>
      <c r="J25" s="14"/>
      <c r="K25" s="14"/>
      <c r="L25" s="14"/>
      <c r="M25" s="14"/>
      <c r="N25" s="14"/>
      <c r="O25" s="15"/>
      <c r="P25" s="19"/>
      <c r="Q25" s="14"/>
      <c r="R25" s="14"/>
      <c r="S25" s="14"/>
      <c r="T25" s="14"/>
      <c r="U25" s="14"/>
    </row>
    <row r="26" spans="1:21" ht="12.75">
      <c r="A26" s="18"/>
      <c r="B26" s="18" t="s">
        <v>7</v>
      </c>
      <c r="C26" s="18"/>
      <c r="D26" s="18"/>
      <c r="E26" s="21">
        <v>117.3</v>
      </c>
      <c r="F26" s="21">
        <v>7.1</v>
      </c>
      <c r="G26" s="21">
        <v>7.6</v>
      </c>
      <c r="H26" s="21">
        <v>8.3</v>
      </c>
      <c r="I26" s="21">
        <f>SUM(F26:H26)</f>
        <v>23</v>
      </c>
      <c r="J26" s="21">
        <v>7.6</v>
      </c>
      <c r="K26" s="21">
        <v>7.5</v>
      </c>
      <c r="L26" s="21">
        <v>7.8</v>
      </c>
      <c r="M26" s="21">
        <f>SUM(J26:L26)</f>
        <v>22.9</v>
      </c>
      <c r="N26" s="21">
        <v>8.4</v>
      </c>
      <c r="O26" s="21">
        <v>6.6</v>
      </c>
      <c r="P26" s="21" t="s">
        <v>6</v>
      </c>
      <c r="Q26" s="21" t="s">
        <v>6</v>
      </c>
      <c r="R26" s="21" t="s">
        <v>6</v>
      </c>
      <c r="S26" s="21" t="s">
        <v>6</v>
      </c>
      <c r="T26" s="21" t="s">
        <v>6</v>
      </c>
      <c r="U26" s="22" t="s">
        <v>6</v>
      </c>
    </row>
    <row r="27" spans="1:21" ht="12.75">
      <c r="A27" s="18"/>
      <c r="B27" s="18" t="s">
        <v>5</v>
      </c>
      <c r="C27" s="18"/>
      <c r="D27" s="18"/>
      <c r="E27" s="21">
        <f aca="true" t="shared" si="3" ref="E27:O27">E26*E81</f>
        <v>172.43099999999998</v>
      </c>
      <c r="F27" s="20">
        <f t="shared" si="3"/>
        <v>9.372</v>
      </c>
      <c r="G27" s="20">
        <f t="shared" si="3"/>
        <v>9.728</v>
      </c>
      <c r="H27" s="20">
        <f t="shared" si="3"/>
        <v>10.873000000000001</v>
      </c>
      <c r="I27" s="20">
        <f t="shared" si="3"/>
        <v>29.97666666666667</v>
      </c>
      <c r="J27" s="20">
        <f t="shared" si="3"/>
        <v>9.956</v>
      </c>
      <c r="K27" s="20">
        <f t="shared" si="3"/>
        <v>10.200000000000001</v>
      </c>
      <c r="L27" s="20">
        <f t="shared" si="3"/>
        <v>10.92</v>
      </c>
      <c r="M27" s="20">
        <f t="shared" si="3"/>
        <v>31.067666666666664</v>
      </c>
      <c r="N27" s="20">
        <f t="shared" si="3"/>
        <v>11.844</v>
      </c>
      <c r="O27" s="20">
        <f t="shared" si="3"/>
        <v>9.372</v>
      </c>
      <c r="P27" s="21" t="s">
        <v>6</v>
      </c>
      <c r="Q27" s="21" t="s">
        <v>6</v>
      </c>
      <c r="R27" s="21" t="s">
        <v>6</v>
      </c>
      <c r="S27" s="21" t="s">
        <v>6</v>
      </c>
      <c r="T27" s="21" t="s">
        <v>6</v>
      </c>
      <c r="U27" s="22" t="s">
        <v>6</v>
      </c>
    </row>
    <row r="28" spans="1:21" ht="12.75">
      <c r="A28" s="18"/>
      <c r="B28" s="28"/>
      <c r="C28" s="29"/>
      <c r="D28" s="30"/>
      <c r="E28" s="14"/>
      <c r="F28" s="14"/>
      <c r="G28" s="14"/>
      <c r="H28" s="13"/>
      <c r="I28" s="14"/>
      <c r="J28" s="14"/>
      <c r="K28" s="14"/>
      <c r="L28" s="14"/>
      <c r="M28" s="14"/>
      <c r="N28" s="14"/>
      <c r="O28" s="15"/>
      <c r="P28" s="19"/>
      <c r="Q28" s="14"/>
      <c r="R28" s="14"/>
      <c r="S28" s="14"/>
      <c r="T28" s="14"/>
      <c r="U28" s="14"/>
    </row>
    <row r="29" spans="1:21" ht="12.75">
      <c r="A29" s="18"/>
      <c r="B29" s="27" t="s">
        <v>19</v>
      </c>
      <c r="C29" s="27"/>
      <c r="D29" s="27"/>
      <c r="E29" s="14"/>
      <c r="F29" s="14"/>
      <c r="G29" s="14"/>
      <c r="H29" s="13"/>
      <c r="I29" s="14"/>
      <c r="J29" s="14"/>
      <c r="K29" s="14"/>
      <c r="L29" s="14"/>
      <c r="M29" s="14"/>
      <c r="N29" s="14"/>
      <c r="O29" s="15"/>
      <c r="P29" s="19"/>
      <c r="Q29" s="14"/>
      <c r="R29" s="14"/>
      <c r="S29" s="14"/>
      <c r="T29" s="14"/>
      <c r="U29" s="14"/>
    </row>
    <row r="30" spans="1:21" ht="12.75">
      <c r="A30" s="18"/>
      <c r="B30" s="18" t="s">
        <v>7</v>
      </c>
      <c r="C30" s="18"/>
      <c r="D30" s="18"/>
      <c r="E30" s="21">
        <v>119.1</v>
      </c>
      <c r="F30" s="21">
        <v>7.6</v>
      </c>
      <c r="G30" s="21">
        <v>7.9</v>
      </c>
      <c r="H30" s="21">
        <v>8.6</v>
      </c>
      <c r="I30" s="21">
        <f>SUM(F30:H30)</f>
        <v>24.1</v>
      </c>
      <c r="J30" s="21">
        <v>8.3</v>
      </c>
      <c r="K30" s="21">
        <v>7.5</v>
      </c>
      <c r="L30" s="21">
        <v>7.9</v>
      </c>
      <c r="M30" s="21">
        <f>SUM(J30:L30)</f>
        <v>23.700000000000003</v>
      </c>
      <c r="N30" s="21">
        <v>8.4</v>
      </c>
      <c r="O30" s="21">
        <v>7.1</v>
      </c>
      <c r="P30" s="21" t="s">
        <v>6</v>
      </c>
      <c r="Q30" s="21" t="s">
        <v>6</v>
      </c>
      <c r="R30" s="21" t="s">
        <v>6</v>
      </c>
      <c r="S30" s="21" t="s">
        <v>6</v>
      </c>
      <c r="T30" s="21" t="s">
        <v>6</v>
      </c>
      <c r="U30" s="22" t="s">
        <v>6</v>
      </c>
    </row>
    <row r="31" spans="1:21" ht="12.75">
      <c r="A31" s="18"/>
      <c r="B31" s="18" t="s">
        <v>5</v>
      </c>
      <c r="C31" s="18"/>
      <c r="D31" s="18"/>
      <c r="E31" s="21">
        <f aca="true" t="shared" si="4" ref="E31:O31">E30*E81</f>
        <v>175.077</v>
      </c>
      <c r="F31" s="20">
        <f t="shared" si="4"/>
        <v>10.032</v>
      </c>
      <c r="G31" s="20">
        <f t="shared" si="4"/>
        <v>10.112</v>
      </c>
      <c r="H31" s="20">
        <f t="shared" si="4"/>
        <v>11.266</v>
      </c>
      <c r="I31" s="20">
        <f t="shared" si="4"/>
        <v>31.410333333333337</v>
      </c>
      <c r="J31" s="20">
        <f t="shared" si="4"/>
        <v>10.873000000000001</v>
      </c>
      <c r="K31" s="20">
        <f t="shared" si="4"/>
        <v>10.200000000000001</v>
      </c>
      <c r="L31" s="20">
        <f t="shared" si="4"/>
        <v>11.06</v>
      </c>
      <c r="M31" s="20">
        <f t="shared" si="4"/>
        <v>32.153000000000006</v>
      </c>
      <c r="N31" s="20">
        <f t="shared" si="4"/>
        <v>11.844</v>
      </c>
      <c r="O31" s="20">
        <f t="shared" si="4"/>
        <v>10.081999999999999</v>
      </c>
      <c r="P31" s="21" t="s">
        <v>6</v>
      </c>
      <c r="Q31" s="21" t="s">
        <v>6</v>
      </c>
      <c r="R31" s="21" t="s">
        <v>6</v>
      </c>
      <c r="S31" s="21" t="s">
        <v>6</v>
      </c>
      <c r="T31" s="21" t="s">
        <v>6</v>
      </c>
      <c r="U31" s="22" t="s">
        <v>6</v>
      </c>
    </row>
    <row r="32" spans="1:21" ht="12.75">
      <c r="A32" s="18"/>
      <c r="B32" s="28"/>
      <c r="C32" s="29"/>
      <c r="D32" s="30"/>
      <c r="E32" s="14"/>
      <c r="F32" s="14"/>
      <c r="G32" s="14"/>
      <c r="H32" s="13"/>
      <c r="I32" s="14"/>
      <c r="J32" s="14"/>
      <c r="K32" s="14"/>
      <c r="L32" s="14"/>
      <c r="M32" s="14"/>
      <c r="N32" s="14"/>
      <c r="O32" s="15"/>
      <c r="P32" s="19"/>
      <c r="Q32" s="14"/>
      <c r="R32" s="14"/>
      <c r="S32" s="14"/>
      <c r="T32" s="14"/>
      <c r="U32" s="14"/>
    </row>
    <row r="33" spans="1:21" ht="12.75" customHeight="1">
      <c r="A33" s="18"/>
      <c r="B33" s="27" t="s">
        <v>17</v>
      </c>
      <c r="C33" s="27"/>
      <c r="D33" s="27"/>
      <c r="E33" s="14"/>
      <c r="F33" s="14"/>
      <c r="G33" s="14"/>
      <c r="H33" s="13"/>
      <c r="I33" s="14"/>
      <c r="J33" s="14"/>
      <c r="K33" s="14"/>
      <c r="L33" s="14"/>
      <c r="M33" s="14"/>
      <c r="N33" s="14"/>
      <c r="O33" s="15"/>
      <c r="P33" s="19"/>
      <c r="Q33" s="14"/>
      <c r="R33" s="14"/>
      <c r="S33" s="14"/>
      <c r="T33" s="14"/>
      <c r="U33" s="14"/>
    </row>
    <row r="34" spans="1:21" ht="12.75" customHeight="1">
      <c r="A34" s="18"/>
      <c r="B34" s="18" t="s">
        <v>7</v>
      </c>
      <c r="C34" s="18"/>
      <c r="D34" s="18"/>
      <c r="E34" s="22" t="s">
        <v>6</v>
      </c>
      <c r="F34" s="22" t="s">
        <v>6</v>
      </c>
      <c r="G34" s="21" t="s">
        <v>6</v>
      </c>
      <c r="H34" s="21" t="s">
        <v>6</v>
      </c>
      <c r="I34" s="21" t="s">
        <v>6</v>
      </c>
      <c r="J34" s="21" t="s">
        <v>6</v>
      </c>
      <c r="K34" s="21" t="s">
        <v>6</v>
      </c>
      <c r="L34" s="21" t="s">
        <v>6</v>
      </c>
      <c r="M34" s="21" t="s">
        <v>6</v>
      </c>
      <c r="N34" s="21" t="s">
        <v>6</v>
      </c>
      <c r="O34" s="21" t="s">
        <v>6</v>
      </c>
      <c r="P34" s="21" t="s">
        <v>6</v>
      </c>
      <c r="Q34" s="21" t="s">
        <v>6</v>
      </c>
      <c r="R34" s="21" t="s">
        <v>6</v>
      </c>
      <c r="S34" s="21" t="s">
        <v>6</v>
      </c>
      <c r="T34" s="21" t="s">
        <v>6</v>
      </c>
      <c r="U34" s="22" t="s">
        <v>6</v>
      </c>
    </row>
    <row r="35" spans="1:21" ht="12.75">
      <c r="A35" s="18"/>
      <c r="B35" s="18" t="s">
        <v>5</v>
      </c>
      <c r="C35" s="18"/>
      <c r="D35" s="18"/>
      <c r="E35" s="22" t="s">
        <v>6</v>
      </c>
      <c r="F35" s="22" t="s">
        <v>6</v>
      </c>
      <c r="G35" s="21" t="s">
        <v>6</v>
      </c>
      <c r="H35" s="21" t="s">
        <v>6</v>
      </c>
      <c r="I35" s="21" t="s">
        <v>6</v>
      </c>
      <c r="J35" s="21" t="s">
        <v>6</v>
      </c>
      <c r="K35" s="21" t="s">
        <v>6</v>
      </c>
      <c r="L35" s="21" t="s">
        <v>6</v>
      </c>
      <c r="M35" s="21" t="s">
        <v>6</v>
      </c>
      <c r="N35" s="21" t="s">
        <v>6</v>
      </c>
      <c r="O35" s="21" t="s">
        <v>6</v>
      </c>
      <c r="P35" s="21" t="s">
        <v>6</v>
      </c>
      <c r="Q35" s="21" t="s">
        <v>6</v>
      </c>
      <c r="R35" s="21" t="s">
        <v>6</v>
      </c>
      <c r="S35" s="21" t="s">
        <v>6</v>
      </c>
      <c r="T35" s="21" t="s">
        <v>6</v>
      </c>
      <c r="U35" s="22" t="s">
        <v>6</v>
      </c>
    </row>
    <row r="36" spans="1:21" ht="12.75">
      <c r="A36" s="18"/>
      <c r="B36" s="28"/>
      <c r="C36" s="29"/>
      <c r="D36" s="3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9"/>
      <c r="Q36" s="14"/>
      <c r="R36" s="14"/>
      <c r="S36" s="14"/>
      <c r="T36" s="14"/>
      <c r="U36" s="14"/>
    </row>
    <row r="37" spans="1:21" ht="12.75">
      <c r="A37" s="18"/>
      <c r="B37" s="27" t="s">
        <v>21</v>
      </c>
      <c r="C37" s="27"/>
      <c r="D37" s="2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9"/>
      <c r="Q37" s="14"/>
      <c r="R37" s="14"/>
      <c r="S37" s="14"/>
      <c r="T37" s="14"/>
      <c r="U37" s="14"/>
    </row>
    <row r="38" spans="1:21" ht="12.75" customHeight="1">
      <c r="A38" s="18"/>
      <c r="B38" s="18" t="s">
        <v>7</v>
      </c>
      <c r="C38" s="18"/>
      <c r="D38" s="18"/>
      <c r="E38" s="22" t="s">
        <v>6</v>
      </c>
      <c r="F38" s="22" t="s">
        <v>6</v>
      </c>
      <c r="G38" s="21" t="s">
        <v>6</v>
      </c>
      <c r="H38" s="21" t="s">
        <v>6</v>
      </c>
      <c r="I38" s="21" t="s">
        <v>6</v>
      </c>
      <c r="J38" s="21" t="s">
        <v>6</v>
      </c>
      <c r="K38" s="21" t="s">
        <v>6</v>
      </c>
      <c r="L38" s="21" t="s">
        <v>6</v>
      </c>
      <c r="M38" s="21" t="s">
        <v>6</v>
      </c>
      <c r="N38" s="21" t="s">
        <v>6</v>
      </c>
      <c r="O38" s="21" t="s">
        <v>6</v>
      </c>
      <c r="P38" s="21" t="s">
        <v>6</v>
      </c>
      <c r="Q38" s="21" t="s">
        <v>6</v>
      </c>
      <c r="R38" s="21" t="s">
        <v>6</v>
      </c>
      <c r="S38" s="21" t="s">
        <v>6</v>
      </c>
      <c r="T38" s="21" t="s">
        <v>6</v>
      </c>
      <c r="U38" s="21" t="s">
        <v>6</v>
      </c>
    </row>
    <row r="39" spans="1:21" ht="19.5" customHeight="1">
      <c r="A39" s="18"/>
      <c r="B39" s="18" t="s">
        <v>5</v>
      </c>
      <c r="C39" s="18"/>
      <c r="D39" s="18"/>
      <c r="E39" s="22" t="s">
        <v>6</v>
      </c>
      <c r="F39" s="22" t="s">
        <v>6</v>
      </c>
      <c r="G39" s="21" t="s">
        <v>6</v>
      </c>
      <c r="H39" s="21" t="s">
        <v>6</v>
      </c>
      <c r="I39" s="21" t="s">
        <v>6</v>
      </c>
      <c r="J39" s="21" t="s">
        <v>6</v>
      </c>
      <c r="K39" s="21" t="s">
        <v>6</v>
      </c>
      <c r="L39" s="21" t="s">
        <v>6</v>
      </c>
      <c r="M39" s="21" t="s">
        <v>6</v>
      </c>
      <c r="N39" s="21" t="s">
        <v>6</v>
      </c>
      <c r="O39" s="21" t="s">
        <v>6</v>
      </c>
      <c r="P39" s="21" t="s">
        <v>6</v>
      </c>
      <c r="Q39" s="21" t="s">
        <v>6</v>
      </c>
      <c r="R39" s="21" t="s">
        <v>6</v>
      </c>
      <c r="S39" s="21" t="s">
        <v>6</v>
      </c>
      <c r="T39" s="21" t="s">
        <v>6</v>
      </c>
      <c r="U39" s="21" t="s">
        <v>6</v>
      </c>
    </row>
    <row r="40" spans="1:21" ht="54" customHeight="1">
      <c r="A40" s="18">
        <v>4</v>
      </c>
      <c r="B40" s="24" t="s">
        <v>22</v>
      </c>
      <c r="C40" s="25"/>
      <c r="D40" s="2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9"/>
      <c r="Q40" s="14"/>
      <c r="R40" s="14"/>
      <c r="S40" s="14"/>
      <c r="T40" s="14"/>
      <c r="U40" s="14"/>
    </row>
    <row r="41" spans="1:21" ht="12.75">
      <c r="A41" s="18"/>
      <c r="B41" s="27" t="s">
        <v>23</v>
      </c>
      <c r="C41" s="27"/>
      <c r="D41" s="2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9"/>
      <c r="Q41" s="14"/>
      <c r="R41" s="14"/>
      <c r="S41" s="14"/>
      <c r="T41" s="14"/>
      <c r="U41" s="14"/>
    </row>
    <row r="42" spans="1:21" ht="12.75" customHeight="1">
      <c r="A42" s="18"/>
      <c r="B42" s="18" t="s">
        <v>9</v>
      </c>
      <c r="C42" s="18"/>
      <c r="D42" s="18"/>
      <c r="E42" s="21">
        <f aca="true" t="shared" si="5" ref="E42:O43">E46+E50</f>
        <v>1421.5</v>
      </c>
      <c r="F42" s="21">
        <f t="shared" si="5"/>
        <v>56.5</v>
      </c>
      <c r="G42" s="21">
        <f t="shared" si="5"/>
        <v>113</v>
      </c>
      <c r="H42" s="21">
        <f t="shared" si="5"/>
        <v>183.5</v>
      </c>
      <c r="I42" s="21">
        <f t="shared" si="5"/>
        <v>183.5</v>
      </c>
      <c r="J42" s="21" t="s">
        <v>6</v>
      </c>
      <c r="K42" s="21">
        <f t="shared" si="5"/>
        <v>305.6</v>
      </c>
      <c r="L42" s="21">
        <f t="shared" si="5"/>
        <v>376.6</v>
      </c>
      <c r="M42" s="21">
        <f t="shared" si="5"/>
        <v>376.6</v>
      </c>
      <c r="N42" s="21">
        <f t="shared" si="5"/>
        <v>468.7</v>
      </c>
      <c r="O42" s="21">
        <f t="shared" si="5"/>
        <v>543.4</v>
      </c>
      <c r="P42" s="21" t="s">
        <v>6</v>
      </c>
      <c r="Q42" s="21" t="s">
        <v>6</v>
      </c>
      <c r="R42" s="21" t="s">
        <v>6</v>
      </c>
      <c r="S42" s="21" t="s">
        <v>6</v>
      </c>
      <c r="T42" s="21" t="s">
        <v>6</v>
      </c>
      <c r="U42" s="22" t="s">
        <v>6</v>
      </c>
    </row>
    <row r="43" spans="1:21" ht="12.75">
      <c r="A43" s="18"/>
      <c r="B43" s="18" t="s">
        <v>28</v>
      </c>
      <c r="C43" s="18"/>
      <c r="D43" s="18"/>
      <c r="E43" s="31">
        <f t="shared" si="5"/>
        <v>2089.605</v>
      </c>
      <c r="F43" s="31">
        <f t="shared" si="5"/>
        <v>74.58000000000001</v>
      </c>
      <c r="G43" s="31">
        <f t="shared" si="5"/>
        <v>144.64</v>
      </c>
      <c r="H43" s="31">
        <f t="shared" si="5"/>
        <v>240.385</v>
      </c>
      <c r="I43" s="31">
        <f t="shared" si="5"/>
        <v>239.1616666666667</v>
      </c>
      <c r="J43" s="21" t="s">
        <v>6</v>
      </c>
      <c r="K43" s="31">
        <f t="shared" si="5"/>
        <v>415.616</v>
      </c>
      <c r="L43" s="31">
        <f t="shared" si="5"/>
        <v>527.24</v>
      </c>
      <c r="M43" s="31">
        <f t="shared" si="5"/>
        <v>510.92066666666665</v>
      </c>
      <c r="N43" s="31">
        <f t="shared" si="5"/>
        <v>660.867</v>
      </c>
      <c r="O43" s="31">
        <f t="shared" si="5"/>
        <v>771.6279999999999</v>
      </c>
      <c r="P43" s="21" t="s">
        <v>6</v>
      </c>
      <c r="Q43" s="21" t="s">
        <v>6</v>
      </c>
      <c r="R43" s="21" t="s">
        <v>6</v>
      </c>
      <c r="S43" s="21" t="s">
        <v>6</v>
      </c>
      <c r="T43" s="21" t="s">
        <v>6</v>
      </c>
      <c r="U43" s="22" t="s">
        <v>6</v>
      </c>
    </row>
    <row r="44" spans="1:21" ht="12.75">
      <c r="A44" s="18"/>
      <c r="B44" s="28"/>
      <c r="C44" s="29"/>
      <c r="D44" s="3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9"/>
      <c r="Q44" s="14"/>
      <c r="R44" s="14"/>
      <c r="S44" s="14"/>
      <c r="T44" s="14"/>
      <c r="U44" s="14"/>
    </row>
    <row r="45" spans="1:21" ht="12.75">
      <c r="A45" s="18"/>
      <c r="B45" s="27" t="s">
        <v>40</v>
      </c>
      <c r="C45" s="27"/>
      <c r="D45" s="2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9"/>
      <c r="Q45" s="14"/>
      <c r="R45" s="14"/>
      <c r="S45" s="14"/>
      <c r="T45" s="14"/>
      <c r="U45" s="14"/>
    </row>
    <row r="46" spans="1:21" ht="12.75" customHeight="1">
      <c r="A46" s="18"/>
      <c r="B46" s="18" t="s">
        <v>9</v>
      </c>
      <c r="C46" s="18"/>
      <c r="D46" s="18"/>
      <c r="E46" s="21">
        <v>519.8</v>
      </c>
      <c r="F46" s="21">
        <v>30.8</v>
      </c>
      <c r="G46" s="21">
        <v>56.9</v>
      </c>
      <c r="H46" s="21">
        <v>86.4</v>
      </c>
      <c r="I46" s="21">
        <v>86.4</v>
      </c>
      <c r="J46" s="21" t="s">
        <v>6</v>
      </c>
      <c r="K46" s="21">
        <v>125.1</v>
      </c>
      <c r="L46" s="21">
        <v>150.6</v>
      </c>
      <c r="M46" s="21">
        <v>150.6</v>
      </c>
      <c r="N46" s="21">
        <v>188.5</v>
      </c>
      <c r="O46" s="21">
        <v>228.1</v>
      </c>
      <c r="P46" s="21" t="s">
        <v>6</v>
      </c>
      <c r="Q46" s="21" t="s">
        <v>6</v>
      </c>
      <c r="R46" s="21" t="s">
        <v>6</v>
      </c>
      <c r="S46" s="21" t="s">
        <v>6</v>
      </c>
      <c r="T46" s="21" t="s">
        <v>6</v>
      </c>
      <c r="U46" s="22" t="s">
        <v>6</v>
      </c>
    </row>
    <row r="47" spans="1:21" ht="12.75">
      <c r="A47" s="18"/>
      <c r="B47" s="18" t="s">
        <v>28</v>
      </c>
      <c r="C47" s="18"/>
      <c r="D47" s="18"/>
      <c r="E47" s="31">
        <f>E46*E81</f>
        <v>764.1059999999999</v>
      </c>
      <c r="F47" s="31">
        <f>F46*F81</f>
        <v>40.656000000000006</v>
      </c>
      <c r="G47" s="31">
        <f>G46*G81</f>
        <v>72.832</v>
      </c>
      <c r="H47" s="31">
        <f>H46*H81</f>
        <v>113.18400000000001</v>
      </c>
      <c r="I47" s="31">
        <f>I46*I81</f>
        <v>112.60800000000002</v>
      </c>
      <c r="J47" s="21" t="s">
        <v>6</v>
      </c>
      <c r="K47" s="31">
        <f>K46*K81</f>
        <v>170.136</v>
      </c>
      <c r="L47" s="31">
        <f>L46*L81</f>
        <v>210.83999999999997</v>
      </c>
      <c r="M47" s="31">
        <f>M46*M81</f>
        <v>204.314</v>
      </c>
      <c r="N47" s="31">
        <f>N46*N81</f>
        <v>265.78499999999997</v>
      </c>
      <c r="O47" s="31">
        <f>O46*O81</f>
        <v>323.902</v>
      </c>
      <c r="P47" s="21" t="s">
        <v>6</v>
      </c>
      <c r="Q47" s="21" t="s">
        <v>6</v>
      </c>
      <c r="R47" s="21" t="s">
        <v>6</v>
      </c>
      <c r="S47" s="21" t="s">
        <v>6</v>
      </c>
      <c r="T47" s="21" t="s">
        <v>6</v>
      </c>
      <c r="U47" s="22" t="s">
        <v>6</v>
      </c>
    </row>
    <row r="48" spans="1:21" ht="12.75" customHeight="1">
      <c r="A48" s="18"/>
      <c r="B48" s="28"/>
      <c r="C48" s="29"/>
      <c r="D48" s="3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  <c r="P48" s="16"/>
      <c r="Q48" s="14"/>
      <c r="R48" s="14"/>
      <c r="S48" s="14"/>
      <c r="T48" s="14"/>
      <c r="U48" s="14"/>
    </row>
    <row r="49" spans="1:21" ht="12.75">
      <c r="A49" s="18"/>
      <c r="B49" s="27" t="s">
        <v>19</v>
      </c>
      <c r="C49" s="27"/>
      <c r="D49" s="2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9"/>
      <c r="Q49" s="14"/>
      <c r="R49" s="14"/>
      <c r="S49" s="14"/>
      <c r="T49" s="14"/>
      <c r="U49" s="14"/>
    </row>
    <row r="50" spans="1:21" ht="12.75">
      <c r="A50" s="18"/>
      <c r="B50" s="18" t="s">
        <v>9</v>
      </c>
      <c r="C50" s="18"/>
      <c r="D50" s="18"/>
      <c r="E50" s="21">
        <v>901.7</v>
      </c>
      <c r="F50" s="21">
        <v>25.7</v>
      </c>
      <c r="G50" s="21">
        <v>56.1</v>
      </c>
      <c r="H50" s="21">
        <v>97.1</v>
      </c>
      <c r="I50" s="21">
        <v>97.1</v>
      </c>
      <c r="J50" s="21" t="s">
        <v>6</v>
      </c>
      <c r="K50" s="21">
        <v>180.5</v>
      </c>
      <c r="L50" s="21">
        <v>226</v>
      </c>
      <c r="M50" s="21">
        <v>226</v>
      </c>
      <c r="N50" s="21">
        <v>280.2</v>
      </c>
      <c r="O50" s="21">
        <v>315.3</v>
      </c>
      <c r="P50" s="21" t="s">
        <v>6</v>
      </c>
      <c r="Q50" s="21" t="s">
        <v>6</v>
      </c>
      <c r="R50" s="21" t="s">
        <v>6</v>
      </c>
      <c r="S50" s="21" t="s">
        <v>6</v>
      </c>
      <c r="T50" s="21" t="s">
        <v>6</v>
      </c>
      <c r="U50" s="22" t="s">
        <v>6</v>
      </c>
    </row>
    <row r="51" spans="1:21" ht="12.75">
      <c r="A51" s="18"/>
      <c r="B51" s="18" t="s">
        <v>28</v>
      </c>
      <c r="C51" s="18"/>
      <c r="D51" s="18"/>
      <c r="E51" s="31">
        <f>E50*E81</f>
        <v>1325.499</v>
      </c>
      <c r="F51" s="31">
        <f>F50*F81</f>
        <v>33.924</v>
      </c>
      <c r="G51" s="31">
        <f>G50*G81</f>
        <v>71.808</v>
      </c>
      <c r="H51" s="31">
        <f>H50*H81</f>
        <v>127.201</v>
      </c>
      <c r="I51" s="31">
        <f>I50*I81</f>
        <v>126.55366666666667</v>
      </c>
      <c r="J51" s="21" t="s">
        <v>6</v>
      </c>
      <c r="K51" s="31">
        <f>K50*K81</f>
        <v>245.48000000000002</v>
      </c>
      <c r="L51" s="31">
        <f>L50*L81</f>
        <v>316.4</v>
      </c>
      <c r="M51" s="31">
        <f>M50*M81</f>
        <v>306.6066666666667</v>
      </c>
      <c r="N51" s="31">
        <f>N50*N81</f>
        <v>395.08199999999994</v>
      </c>
      <c r="O51" s="31">
        <f>O50*O81</f>
        <v>447.726</v>
      </c>
      <c r="P51" s="21" t="s">
        <v>6</v>
      </c>
      <c r="Q51" s="21" t="s">
        <v>6</v>
      </c>
      <c r="R51" s="21" t="s">
        <v>6</v>
      </c>
      <c r="S51" s="21" t="s">
        <v>6</v>
      </c>
      <c r="T51" s="21" t="s">
        <v>6</v>
      </c>
      <c r="U51" s="22" t="s">
        <v>6</v>
      </c>
    </row>
    <row r="52" spans="1:21" ht="12.75">
      <c r="A52" s="18"/>
      <c r="B52" s="28"/>
      <c r="C52" s="29"/>
      <c r="D52" s="3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9"/>
      <c r="Q52" s="14"/>
      <c r="R52" s="14"/>
      <c r="S52" s="14"/>
      <c r="T52" s="14"/>
      <c r="U52" s="14"/>
    </row>
    <row r="53" spans="1:21" ht="12.75">
      <c r="A53" s="18"/>
      <c r="B53" s="27" t="s">
        <v>17</v>
      </c>
      <c r="C53" s="27"/>
      <c r="D53" s="2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9"/>
      <c r="Q53" s="14"/>
      <c r="R53" s="14"/>
      <c r="S53" s="14"/>
      <c r="T53" s="14"/>
      <c r="U53" s="14"/>
    </row>
    <row r="54" spans="1:21" ht="12.75">
      <c r="A54" s="18"/>
      <c r="B54" s="18" t="s">
        <v>9</v>
      </c>
      <c r="C54" s="18"/>
      <c r="D54" s="18"/>
      <c r="E54" s="22" t="s">
        <v>6</v>
      </c>
      <c r="F54" s="22" t="s">
        <v>6</v>
      </c>
      <c r="G54" s="21" t="s">
        <v>6</v>
      </c>
      <c r="H54" s="21" t="s">
        <v>6</v>
      </c>
      <c r="I54" s="21" t="s">
        <v>6</v>
      </c>
      <c r="J54" s="21" t="s">
        <v>6</v>
      </c>
      <c r="K54" s="21" t="s">
        <v>6</v>
      </c>
      <c r="L54" s="21" t="s">
        <v>6</v>
      </c>
      <c r="M54" s="21" t="s">
        <v>6</v>
      </c>
      <c r="N54" s="21" t="s">
        <v>6</v>
      </c>
      <c r="O54" s="21" t="s">
        <v>6</v>
      </c>
      <c r="P54" s="21" t="s">
        <v>6</v>
      </c>
      <c r="Q54" s="21" t="s">
        <v>6</v>
      </c>
      <c r="R54" s="21" t="s">
        <v>6</v>
      </c>
      <c r="S54" s="21" t="s">
        <v>6</v>
      </c>
      <c r="T54" s="21" t="s">
        <v>6</v>
      </c>
      <c r="U54" s="22" t="s">
        <v>6</v>
      </c>
    </row>
    <row r="55" spans="1:21" ht="12.75">
      <c r="A55" s="18"/>
      <c r="B55" s="18" t="s">
        <v>28</v>
      </c>
      <c r="C55" s="18"/>
      <c r="D55" s="18"/>
      <c r="E55" s="22" t="s">
        <v>6</v>
      </c>
      <c r="F55" s="22" t="s">
        <v>6</v>
      </c>
      <c r="G55" s="21" t="s">
        <v>6</v>
      </c>
      <c r="H55" s="21" t="s">
        <v>6</v>
      </c>
      <c r="I55" s="21" t="s">
        <v>6</v>
      </c>
      <c r="J55" s="21" t="s">
        <v>6</v>
      </c>
      <c r="K55" s="21" t="s">
        <v>6</v>
      </c>
      <c r="L55" s="21" t="s">
        <v>6</v>
      </c>
      <c r="M55" s="21" t="s">
        <v>6</v>
      </c>
      <c r="N55" s="21" t="s">
        <v>6</v>
      </c>
      <c r="O55" s="21" t="s">
        <v>6</v>
      </c>
      <c r="P55" s="21" t="s">
        <v>6</v>
      </c>
      <c r="Q55" s="21" t="s">
        <v>6</v>
      </c>
      <c r="R55" s="21" t="s">
        <v>6</v>
      </c>
      <c r="S55" s="21" t="s">
        <v>6</v>
      </c>
      <c r="T55" s="21" t="s">
        <v>6</v>
      </c>
      <c r="U55" s="22" t="s">
        <v>6</v>
      </c>
    </row>
    <row r="56" spans="1:21" ht="12.75">
      <c r="A56" s="18"/>
      <c r="B56" s="28"/>
      <c r="C56" s="29"/>
      <c r="D56" s="3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9"/>
      <c r="Q56" s="14"/>
      <c r="R56" s="14"/>
      <c r="S56" s="14"/>
      <c r="T56" s="14"/>
      <c r="U56" s="14"/>
    </row>
    <row r="57" spans="1:21" ht="12.75">
      <c r="A57" s="18"/>
      <c r="B57" s="27" t="s">
        <v>21</v>
      </c>
      <c r="C57" s="27"/>
      <c r="D57" s="2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9"/>
      <c r="Q57" s="14"/>
      <c r="R57" s="14"/>
      <c r="S57" s="14"/>
      <c r="T57" s="14"/>
      <c r="U57" s="14"/>
    </row>
    <row r="58" spans="1:21" ht="12.75">
      <c r="A58" s="18"/>
      <c r="B58" s="18" t="s">
        <v>9</v>
      </c>
      <c r="C58" s="18"/>
      <c r="D58" s="18"/>
      <c r="E58" s="22" t="s">
        <v>6</v>
      </c>
      <c r="F58" s="21" t="s">
        <v>6</v>
      </c>
      <c r="G58" s="21" t="s">
        <v>6</v>
      </c>
      <c r="H58" s="21" t="s">
        <v>6</v>
      </c>
      <c r="I58" s="21" t="s">
        <v>6</v>
      </c>
      <c r="J58" s="21" t="s">
        <v>6</v>
      </c>
      <c r="K58" s="21" t="s">
        <v>6</v>
      </c>
      <c r="L58" s="21" t="s">
        <v>6</v>
      </c>
      <c r="M58" s="21" t="s">
        <v>6</v>
      </c>
      <c r="N58" s="21" t="s">
        <v>6</v>
      </c>
      <c r="O58" s="21" t="s">
        <v>6</v>
      </c>
      <c r="P58" s="21" t="s">
        <v>6</v>
      </c>
      <c r="Q58" s="21" t="s">
        <v>6</v>
      </c>
      <c r="R58" s="21" t="s">
        <v>6</v>
      </c>
      <c r="S58" s="21" t="s">
        <v>6</v>
      </c>
      <c r="T58" s="21" t="s">
        <v>6</v>
      </c>
      <c r="U58" s="22" t="s">
        <v>6</v>
      </c>
    </row>
    <row r="59" spans="1:21" ht="19.5" customHeight="1">
      <c r="A59" s="18"/>
      <c r="B59" s="18" t="s">
        <v>28</v>
      </c>
      <c r="C59" s="18"/>
      <c r="D59" s="18"/>
      <c r="E59" s="22" t="s">
        <v>6</v>
      </c>
      <c r="F59" s="21" t="s">
        <v>6</v>
      </c>
      <c r="G59" s="21" t="s">
        <v>6</v>
      </c>
      <c r="H59" s="21" t="s">
        <v>6</v>
      </c>
      <c r="I59" s="21" t="s">
        <v>6</v>
      </c>
      <c r="J59" s="21" t="s">
        <v>6</v>
      </c>
      <c r="K59" s="21" t="s">
        <v>6</v>
      </c>
      <c r="L59" s="21" t="s">
        <v>6</v>
      </c>
      <c r="M59" s="21" t="s">
        <v>6</v>
      </c>
      <c r="N59" s="21" t="s">
        <v>6</v>
      </c>
      <c r="O59" s="21" t="s">
        <v>6</v>
      </c>
      <c r="P59" s="21" t="s">
        <v>6</v>
      </c>
      <c r="Q59" s="21" t="s">
        <v>6</v>
      </c>
      <c r="R59" s="21" t="s">
        <v>6</v>
      </c>
      <c r="S59" s="21" t="s">
        <v>6</v>
      </c>
      <c r="T59" s="21" t="s">
        <v>6</v>
      </c>
      <c r="U59" s="22" t="s">
        <v>6</v>
      </c>
    </row>
    <row r="60" spans="1:21" ht="43.5" customHeight="1">
      <c r="A60" s="18">
        <v>5</v>
      </c>
      <c r="B60" s="24" t="s">
        <v>41</v>
      </c>
      <c r="C60" s="25"/>
      <c r="D60" s="2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9"/>
      <c r="Q60" s="14"/>
      <c r="R60" s="14"/>
      <c r="S60" s="14"/>
      <c r="T60" s="14"/>
      <c r="U60" s="14"/>
    </row>
    <row r="61" spans="1:21" ht="30.75" customHeight="1">
      <c r="A61" s="18"/>
      <c r="B61" s="32" t="s">
        <v>24</v>
      </c>
      <c r="C61" s="33"/>
      <c r="D61" s="33"/>
      <c r="E61" s="20">
        <v>107</v>
      </c>
      <c r="F61" s="21">
        <v>106.6</v>
      </c>
      <c r="G61" s="21">
        <v>107</v>
      </c>
      <c r="H61" s="21">
        <v>107.3</v>
      </c>
      <c r="I61" s="20">
        <f>AVERAGE(F61:H61)</f>
        <v>106.96666666666665</v>
      </c>
      <c r="J61" s="21">
        <v>107.4</v>
      </c>
      <c r="K61" s="21">
        <v>107.7</v>
      </c>
      <c r="L61" s="21">
        <v>107.6</v>
      </c>
      <c r="M61" s="20">
        <f>AVERAGE(J61:L61)</f>
        <v>107.56666666666668</v>
      </c>
      <c r="N61" s="21">
        <v>107.3</v>
      </c>
      <c r="O61" s="21">
        <v>107.7</v>
      </c>
      <c r="P61" s="21">
        <v>107.8</v>
      </c>
      <c r="Q61" s="21">
        <f>AVERAGE(N61:P61)</f>
        <v>107.60000000000001</v>
      </c>
      <c r="R61" s="21">
        <v>107.9</v>
      </c>
      <c r="S61" s="21" t="s">
        <v>6</v>
      </c>
      <c r="T61" s="21" t="s">
        <v>6</v>
      </c>
      <c r="U61" s="22" t="s">
        <v>6</v>
      </c>
    </row>
    <row r="62" spans="1:21" ht="36.75" customHeight="1">
      <c r="A62" s="18"/>
      <c r="B62" s="32" t="s">
        <v>25</v>
      </c>
      <c r="C62" s="33"/>
      <c r="D62" s="33"/>
      <c r="E62" s="21">
        <v>108.2</v>
      </c>
      <c r="F62" s="21">
        <v>107.6</v>
      </c>
      <c r="G62" s="21">
        <v>107.5</v>
      </c>
      <c r="H62" s="21">
        <v>107</v>
      </c>
      <c r="I62" s="20">
        <f>AVERAGE(F62:H62)</f>
        <v>107.36666666666667</v>
      </c>
      <c r="J62" s="21">
        <v>105.8</v>
      </c>
      <c r="K62" s="21">
        <v>105.4</v>
      </c>
      <c r="L62" s="21">
        <v>106.3</v>
      </c>
      <c r="M62" s="20">
        <f>AVERAGE(J62:L62)</f>
        <v>105.83333333333333</v>
      </c>
      <c r="N62" s="21">
        <v>104.9</v>
      </c>
      <c r="O62" s="21">
        <v>105.7</v>
      </c>
      <c r="P62" s="21">
        <v>105.3</v>
      </c>
      <c r="Q62" s="21">
        <f>AVERAGE(N62:P62)</f>
        <v>105.30000000000001</v>
      </c>
      <c r="R62" s="21">
        <v>105.2</v>
      </c>
      <c r="S62" s="21" t="s">
        <v>6</v>
      </c>
      <c r="T62" s="21" t="s">
        <v>6</v>
      </c>
      <c r="U62" s="22" t="s">
        <v>6</v>
      </c>
    </row>
    <row r="63" spans="1:21" ht="60" customHeight="1">
      <c r="A63" s="34">
        <v>6</v>
      </c>
      <c r="B63" s="24" t="s">
        <v>29</v>
      </c>
      <c r="C63" s="25"/>
      <c r="D63" s="25"/>
      <c r="E63" s="21">
        <v>13.8</v>
      </c>
      <c r="F63" s="21" t="s">
        <v>6</v>
      </c>
      <c r="G63" s="21" t="s">
        <v>6</v>
      </c>
      <c r="H63" s="21" t="s">
        <v>6</v>
      </c>
      <c r="I63" s="21" t="s">
        <v>6</v>
      </c>
      <c r="J63" s="21" t="s">
        <v>6</v>
      </c>
      <c r="K63" s="21" t="s">
        <v>6</v>
      </c>
      <c r="L63" s="21" t="s">
        <v>6</v>
      </c>
      <c r="M63" s="21" t="s">
        <v>6</v>
      </c>
      <c r="N63" s="21" t="s">
        <v>6</v>
      </c>
      <c r="O63" s="21" t="s">
        <v>6</v>
      </c>
      <c r="P63" s="21" t="s">
        <v>6</v>
      </c>
      <c r="Q63" s="21" t="s">
        <v>6</v>
      </c>
      <c r="R63" s="21" t="s">
        <v>6</v>
      </c>
      <c r="S63" s="21" t="s">
        <v>6</v>
      </c>
      <c r="T63" s="21" t="s">
        <v>6</v>
      </c>
      <c r="U63" s="22" t="s">
        <v>6</v>
      </c>
    </row>
    <row r="64" spans="1:21" ht="84" customHeight="1">
      <c r="A64" s="18">
        <v>7</v>
      </c>
      <c r="B64" s="24" t="s">
        <v>26</v>
      </c>
      <c r="C64" s="25"/>
      <c r="D64" s="25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19"/>
      <c r="Q64" s="14"/>
      <c r="R64" s="14"/>
      <c r="S64" s="14"/>
      <c r="T64" s="14"/>
      <c r="U64" s="14"/>
    </row>
    <row r="65" spans="1:21" ht="15.75" customHeight="1">
      <c r="A65" s="18"/>
      <c r="B65" s="18" t="s">
        <v>10</v>
      </c>
      <c r="C65" s="18"/>
      <c r="D65" s="18"/>
      <c r="E65" s="21">
        <v>6.02</v>
      </c>
      <c r="F65" s="21">
        <v>4.79</v>
      </c>
      <c r="G65" s="21">
        <v>4.62</v>
      </c>
      <c r="H65" s="21">
        <v>4.4</v>
      </c>
      <c r="I65" s="20">
        <f>AVERAGE(F65:H65)</f>
        <v>4.6033333333333335</v>
      </c>
      <c r="J65" s="21">
        <v>3.66</v>
      </c>
      <c r="K65" s="21" t="s">
        <v>6</v>
      </c>
      <c r="L65" s="21" t="s">
        <v>6</v>
      </c>
      <c r="M65" s="21" t="s">
        <v>6</v>
      </c>
      <c r="N65" s="21" t="s">
        <v>6</v>
      </c>
      <c r="O65" s="21" t="s">
        <v>6</v>
      </c>
      <c r="P65" s="21" t="s">
        <v>6</v>
      </c>
      <c r="Q65" s="21" t="s">
        <v>6</v>
      </c>
      <c r="R65" s="21" t="s">
        <v>6</v>
      </c>
      <c r="S65" s="21" t="s">
        <v>6</v>
      </c>
      <c r="T65" s="21" t="s">
        <v>6</v>
      </c>
      <c r="U65" s="22" t="s">
        <v>6</v>
      </c>
    </row>
    <row r="66" spans="1:21" ht="19.5" customHeight="1">
      <c r="A66" s="18"/>
      <c r="B66" s="18" t="s">
        <v>11</v>
      </c>
      <c r="C66" s="18"/>
      <c r="D66" s="18"/>
      <c r="E66" s="21">
        <v>2.91</v>
      </c>
      <c r="F66" s="21">
        <v>1.69</v>
      </c>
      <c r="G66" s="21">
        <v>1.56</v>
      </c>
      <c r="H66" s="21">
        <v>1.28</v>
      </c>
      <c r="I66" s="20">
        <f>AVERAGE(F66:H66)</f>
        <v>1.51</v>
      </c>
      <c r="J66" s="21">
        <v>0.92</v>
      </c>
      <c r="K66" s="21" t="s">
        <v>6</v>
      </c>
      <c r="L66" s="21" t="s">
        <v>6</v>
      </c>
      <c r="M66" s="21" t="s">
        <v>6</v>
      </c>
      <c r="N66" s="21" t="s">
        <v>6</v>
      </c>
      <c r="O66" s="21" t="s">
        <v>6</v>
      </c>
      <c r="P66" s="21" t="s">
        <v>6</v>
      </c>
      <c r="Q66" s="21" t="s">
        <v>6</v>
      </c>
      <c r="R66" s="21" t="s">
        <v>6</v>
      </c>
      <c r="S66" s="21" t="s">
        <v>6</v>
      </c>
      <c r="T66" s="21" t="s">
        <v>6</v>
      </c>
      <c r="U66" s="22" t="s">
        <v>6</v>
      </c>
    </row>
    <row r="67" spans="1:21" ht="44.25" customHeight="1">
      <c r="A67" s="18">
        <v>8</v>
      </c>
      <c r="B67" s="24" t="s">
        <v>27</v>
      </c>
      <c r="C67" s="25"/>
      <c r="D67" s="25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19"/>
      <c r="Q67" s="14"/>
      <c r="R67" s="14"/>
      <c r="S67" s="14"/>
      <c r="T67" s="14"/>
      <c r="U67" s="14"/>
    </row>
    <row r="68" spans="1:21" ht="12.75">
      <c r="A68" s="18"/>
      <c r="B68" s="18" t="s">
        <v>7</v>
      </c>
      <c r="C68" s="18"/>
      <c r="D68" s="18"/>
      <c r="E68" s="20">
        <v>19.7</v>
      </c>
      <c r="F68" s="22" t="s">
        <v>6</v>
      </c>
      <c r="G68" s="22" t="s">
        <v>6</v>
      </c>
      <c r="H68" s="22" t="s">
        <v>6</v>
      </c>
      <c r="I68" s="20">
        <v>2.5</v>
      </c>
      <c r="J68" s="22" t="s">
        <v>6</v>
      </c>
      <c r="K68" s="22" t="s">
        <v>6</v>
      </c>
      <c r="L68" s="22" t="s">
        <v>6</v>
      </c>
      <c r="M68" s="20">
        <v>0.3</v>
      </c>
      <c r="N68" s="22" t="s">
        <v>6</v>
      </c>
      <c r="O68" s="22" t="s">
        <v>6</v>
      </c>
      <c r="P68" s="22" t="s">
        <v>6</v>
      </c>
      <c r="Q68" s="22" t="s">
        <v>6</v>
      </c>
      <c r="R68" s="22" t="s">
        <v>6</v>
      </c>
      <c r="S68" s="22" t="s">
        <v>6</v>
      </c>
      <c r="T68" s="22" t="s">
        <v>6</v>
      </c>
      <c r="U68" s="22" t="s">
        <v>6</v>
      </c>
    </row>
    <row r="69" spans="1:21" ht="20.25" customHeight="1">
      <c r="A69" s="18"/>
      <c r="B69" s="18" t="s">
        <v>5</v>
      </c>
      <c r="C69" s="18"/>
      <c r="D69" s="18"/>
      <c r="E69" s="20">
        <f>E68*E81</f>
        <v>28.959</v>
      </c>
      <c r="F69" s="22" t="s">
        <v>6</v>
      </c>
      <c r="G69" s="22" t="s">
        <v>6</v>
      </c>
      <c r="H69" s="22" t="s">
        <v>6</v>
      </c>
      <c r="I69" s="20">
        <f>I68*I81</f>
        <v>3.2583333333333337</v>
      </c>
      <c r="J69" s="22" t="s">
        <v>6</v>
      </c>
      <c r="K69" s="22" t="s">
        <v>6</v>
      </c>
      <c r="L69" s="22" t="s">
        <v>6</v>
      </c>
      <c r="M69" s="20">
        <f>M68*M81</f>
        <v>0.407</v>
      </c>
      <c r="N69" s="22" t="s">
        <v>6</v>
      </c>
      <c r="O69" s="22" t="s">
        <v>6</v>
      </c>
      <c r="P69" s="22" t="s">
        <v>6</v>
      </c>
      <c r="Q69" s="22" t="s">
        <v>6</v>
      </c>
      <c r="R69" s="22" t="s">
        <v>6</v>
      </c>
      <c r="S69" s="22" t="s">
        <v>6</v>
      </c>
      <c r="T69" s="22" t="s">
        <v>6</v>
      </c>
      <c r="U69" s="22" t="s">
        <v>6</v>
      </c>
    </row>
    <row r="70" spans="1:21" ht="42.75" customHeight="1">
      <c r="A70" s="18">
        <v>9</v>
      </c>
      <c r="B70" s="24" t="s">
        <v>30</v>
      </c>
      <c r="C70" s="25"/>
      <c r="D70" s="25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9"/>
      <c r="Q70" s="14"/>
      <c r="R70" s="14"/>
      <c r="S70" s="14"/>
      <c r="T70" s="14"/>
      <c r="U70" s="14"/>
    </row>
    <row r="71" spans="1:21" ht="12.75" customHeight="1">
      <c r="A71" s="18"/>
      <c r="B71" s="18" t="s">
        <v>9</v>
      </c>
      <c r="C71" s="18"/>
      <c r="D71" s="18"/>
      <c r="E71" s="20">
        <v>2212</v>
      </c>
      <c r="F71" s="22" t="s">
        <v>6</v>
      </c>
      <c r="G71" s="22" t="s">
        <v>6</v>
      </c>
      <c r="H71" s="22" t="s">
        <v>6</v>
      </c>
      <c r="I71" s="31">
        <v>1</v>
      </c>
      <c r="J71" s="22" t="s">
        <v>6</v>
      </c>
      <c r="K71" s="22" t="s">
        <v>6</v>
      </c>
      <c r="L71" s="22" t="s">
        <v>6</v>
      </c>
      <c r="M71" s="22">
        <v>44</v>
      </c>
      <c r="N71" s="22" t="s">
        <v>6</v>
      </c>
      <c r="O71" s="22" t="s">
        <v>6</v>
      </c>
      <c r="P71" s="22" t="s">
        <v>6</v>
      </c>
      <c r="Q71" s="22" t="s">
        <v>6</v>
      </c>
      <c r="R71" s="22" t="s">
        <v>6</v>
      </c>
      <c r="S71" s="22" t="s">
        <v>6</v>
      </c>
      <c r="T71" s="22" t="s">
        <v>6</v>
      </c>
      <c r="U71" s="22" t="s">
        <v>6</v>
      </c>
    </row>
    <row r="72" spans="1:21" ht="19.5" customHeight="1">
      <c r="A72" s="18"/>
      <c r="B72" s="18" t="s">
        <v>28</v>
      </c>
      <c r="C72" s="18"/>
      <c r="D72" s="18"/>
      <c r="E72" s="20">
        <f>E71*E81</f>
        <v>3251.64</v>
      </c>
      <c r="F72" s="22" t="s">
        <v>6</v>
      </c>
      <c r="G72" s="22" t="s">
        <v>6</v>
      </c>
      <c r="H72" s="22" t="s">
        <v>6</v>
      </c>
      <c r="I72" s="20">
        <f>I71*I81</f>
        <v>1.3033333333333335</v>
      </c>
      <c r="J72" s="22" t="s">
        <v>6</v>
      </c>
      <c r="K72" s="22" t="s">
        <v>6</v>
      </c>
      <c r="L72" s="22" t="s">
        <v>6</v>
      </c>
      <c r="M72" s="20">
        <f>M71*M81</f>
        <v>59.693333333333335</v>
      </c>
      <c r="N72" s="22" t="s">
        <v>6</v>
      </c>
      <c r="O72" s="22" t="s">
        <v>6</v>
      </c>
      <c r="P72" s="22" t="s">
        <v>6</v>
      </c>
      <c r="Q72" s="22" t="s">
        <v>6</v>
      </c>
      <c r="R72" s="22" t="s">
        <v>6</v>
      </c>
      <c r="S72" s="22" t="s">
        <v>6</v>
      </c>
      <c r="T72" s="22" t="s">
        <v>6</v>
      </c>
      <c r="U72" s="22" t="s">
        <v>6</v>
      </c>
    </row>
    <row r="73" spans="1:21" ht="67.5" customHeight="1">
      <c r="A73" s="34">
        <v>10</v>
      </c>
      <c r="B73" s="24" t="s">
        <v>31</v>
      </c>
      <c r="C73" s="25"/>
      <c r="D73" s="25"/>
      <c r="E73" s="20">
        <v>3.5</v>
      </c>
      <c r="F73" s="22" t="s">
        <v>6</v>
      </c>
      <c r="G73" s="22" t="s">
        <v>6</v>
      </c>
      <c r="H73" s="22" t="s">
        <v>6</v>
      </c>
      <c r="I73" s="35">
        <v>0.39</v>
      </c>
      <c r="J73" s="22" t="s">
        <v>6</v>
      </c>
      <c r="K73" s="22" t="s">
        <v>6</v>
      </c>
      <c r="L73" s="22" t="s">
        <v>6</v>
      </c>
      <c r="M73" s="36">
        <v>0.05</v>
      </c>
      <c r="N73" s="22" t="s">
        <v>6</v>
      </c>
      <c r="O73" s="22" t="s">
        <v>6</v>
      </c>
      <c r="P73" s="22" t="s">
        <v>6</v>
      </c>
      <c r="Q73" s="22" t="s">
        <v>6</v>
      </c>
      <c r="R73" s="22" t="s">
        <v>6</v>
      </c>
      <c r="S73" s="22" t="s">
        <v>6</v>
      </c>
      <c r="T73" s="22" t="s">
        <v>6</v>
      </c>
      <c r="U73" s="22" t="s">
        <v>6</v>
      </c>
    </row>
    <row r="74" spans="1:21" ht="46.5" customHeight="1">
      <c r="A74" s="34">
        <v>11</v>
      </c>
      <c r="B74" s="24" t="s">
        <v>32</v>
      </c>
      <c r="C74" s="25"/>
      <c r="D74" s="25"/>
      <c r="E74" s="21">
        <v>3.8</v>
      </c>
      <c r="F74" s="21">
        <v>4</v>
      </c>
      <c r="G74" s="22" t="s">
        <v>6</v>
      </c>
      <c r="H74" s="22" t="s">
        <v>6</v>
      </c>
      <c r="I74" s="20">
        <v>4.7</v>
      </c>
      <c r="J74" s="22" t="s">
        <v>6</v>
      </c>
      <c r="K74" s="22" t="s">
        <v>6</v>
      </c>
      <c r="L74" s="22" t="s">
        <v>6</v>
      </c>
      <c r="M74" s="21">
        <v>6.3</v>
      </c>
      <c r="N74" s="22" t="s">
        <v>6</v>
      </c>
      <c r="O74" s="22" t="s">
        <v>6</v>
      </c>
      <c r="P74" s="22" t="s">
        <v>6</v>
      </c>
      <c r="Q74" s="20">
        <v>6.4</v>
      </c>
      <c r="R74" s="22" t="s">
        <v>6</v>
      </c>
      <c r="S74" s="22" t="s">
        <v>6</v>
      </c>
      <c r="T74" s="22" t="s">
        <v>6</v>
      </c>
      <c r="U74" s="22" t="s">
        <v>6</v>
      </c>
    </row>
    <row r="75" spans="1:21" ht="44.25" customHeight="1">
      <c r="A75" s="18">
        <v>12</v>
      </c>
      <c r="B75" s="24" t="s">
        <v>33</v>
      </c>
      <c r="C75" s="25"/>
      <c r="D75" s="2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  <c r="P75" s="19"/>
      <c r="Q75" s="14"/>
      <c r="R75" s="14"/>
      <c r="S75" s="14"/>
      <c r="T75" s="14"/>
      <c r="U75" s="14"/>
    </row>
    <row r="76" spans="1:21" ht="12.75" customHeight="1">
      <c r="A76" s="18"/>
      <c r="B76" s="18" t="s">
        <v>9</v>
      </c>
      <c r="C76" s="18"/>
      <c r="D76" s="18"/>
      <c r="E76" s="37">
        <v>165850</v>
      </c>
      <c r="F76" s="22" t="s">
        <v>6</v>
      </c>
      <c r="G76" s="22" t="s">
        <v>6</v>
      </c>
      <c r="H76" s="22" t="s">
        <v>6</v>
      </c>
      <c r="I76" s="37">
        <v>181374</v>
      </c>
      <c r="J76" s="22" t="s">
        <v>6</v>
      </c>
      <c r="K76" s="22" t="s">
        <v>6</v>
      </c>
      <c r="L76" s="37">
        <v>184180</v>
      </c>
      <c r="M76" s="22" t="s">
        <v>6</v>
      </c>
      <c r="N76" s="22" t="s">
        <v>6</v>
      </c>
      <c r="O76" s="22" t="s">
        <v>6</v>
      </c>
      <c r="P76" s="38">
        <v>188135</v>
      </c>
      <c r="Q76" s="22" t="s">
        <v>6</v>
      </c>
      <c r="R76" s="22" t="s">
        <v>6</v>
      </c>
      <c r="S76" s="22">
        <v>188210</v>
      </c>
      <c r="T76" s="22" t="s">
        <v>6</v>
      </c>
      <c r="U76" s="22" t="s">
        <v>6</v>
      </c>
    </row>
    <row r="77" spans="1:21" ht="15.75" customHeight="1">
      <c r="A77" s="18"/>
      <c r="B77" s="18" t="s">
        <v>28</v>
      </c>
      <c r="C77" s="18"/>
      <c r="D77" s="18"/>
      <c r="E77" s="21">
        <f>E76*E81</f>
        <v>243799.5</v>
      </c>
      <c r="F77" s="22" t="s">
        <v>6</v>
      </c>
      <c r="G77" s="22" t="s">
        <v>6</v>
      </c>
      <c r="H77" s="22" t="s">
        <v>6</v>
      </c>
      <c r="I77" s="21">
        <f>I76*I81</f>
        <v>236390.78000000003</v>
      </c>
      <c r="J77" s="22" t="s">
        <v>6</v>
      </c>
      <c r="K77" s="22" t="s">
        <v>6</v>
      </c>
      <c r="L77" s="21">
        <f>L76*L81</f>
        <v>257851.99999999997</v>
      </c>
      <c r="M77" s="22" t="s">
        <v>6</v>
      </c>
      <c r="N77" s="22" t="s">
        <v>6</v>
      </c>
      <c r="O77" s="22" t="s">
        <v>6</v>
      </c>
      <c r="P77" s="21">
        <f>P76*P81</f>
        <v>274677.1</v>
      </c>
      <c r="Q77" s="22" t="s">
        <v>6</v>
      </c>
      <c r="R77" s="22" t="s">
        <v>6</v>
      </c>
      <c r="S77" s="21">
        <f>S76*S81</f>
        <v>278550.8</v>
      </c>
      <c r="T77" s="22" t="s">
        <v>6</v>
      </c>
      <c r="U77" s="22" t="s">
        <v>6</v>
      </c>
    </row>
    <row r="78" spans="1:21" ht="31.5" customHeight="1">
      <c r="A78" s="18">
        <v>13</v>
      </c>
      <c r="B78" s="24" t="s">
        <v>34</v>
      </c>
      <c r="C78" s="25"/>
      <c r="D78" s="2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19"/>
      <c r="Q78" s="14"/>
      <c r="R78" s="14"/>
      <c r="S78" s="14"/>
      <c r="T78" s="14"/>
      <c r="U78" s="14"/>
    </row>
    <row r="79" spans="1:21" ht="42" customHeight="1">
      <c r="A79" s="18"/>
      <c r="B79" s="39" t="s">
        <v>35</v>
      </c>
      <c r="C79" s="27"/>
      <c r="D79" s="27"/>
      <c r="E79" s="21">
        <v>4.2</v>
      </c>
      <c r="F79" s="22" t="s">
        <v>6</v>
      </c>
      <c r="G79" s="22" t="s">
        <v>6</v>
      </c>
      <c r="H79" s="22" t="s">
        <v>6</v>
      </c>
      <c r="I79" s="20">
        <v>-4.7</v>
      </c>
      <c r="J79" s="22" t="s">
        <v>6</v>
      </c>
      <c r="K79" s="22" t="s">
        <v>6</v>
      </c>
      <c r="L79" s="22" t="s">
        <v>6</v>
      </c>
      <c r="M79" s="20">
        <v>-4.6</v>
      </c>
      <c r="N79" s="22" t="s">
        <v>6</v>
      </c>
      <c r="O79" s="22" t="s">
        <v>6</v>
      </c>
      <c r="P79" s="22" t="s">
        <v>6</v>
      </c>
      <c r="Q79" s="22" t="s">
        <v>6</v>
      </c>
      <c r="R79" s="22" t="s">
        <v>6</v>
      </c>
      <c r="S79" s="22" t="s">
        <v>6</v>
      </c>
      <c r="T79" s="22" t="s">
        <v>6</v>
      </c>
      <c r="U79" s="22" t="s">
        <v>6</v>
      </c>
    </row>
    <row r="80" spans="1:21" ht="33" customHeight="1">
      <c r="A80" s="18"/>
      <c r="B80" s="39" t="s">
        <v>42</v>
      </c>
      <c r="C80" s="27"/>
      <c r="D80" s="27"/>
      <c r="E80" s="20">
        <v>107</v>
      </c>
      <c r="F80" s="21">
        <v>106.6</v>
      </c>
      <c r="G80" s="21">
        <v>107</v>
      </c>
      <c r="H80" s="21">
        <v>107.3</v>
      </c>
      <c r="I80" s="20">
        <f>AVERAGE(F80:H80)</f>
        <v>106.96666666666665</v>
      </c>
      <c r="J80" s="21">
        <v>107.4</v>
      </c>
      <c r="K80" s="21">
        <v>107.7</v>
      </c>
      <c r="L80" s="21">
        <v>107.6</v>
      </c>
      <c r="M80" s="20">
        <f>AVERAGE(J80:L80)</f>
        <v>107.56666666666668</v>
      </c>
      <c r="N80" s="21">
        <v>107.3</v>
      </c>
      <c r="O80" s="21">
        <v>107.7</v>
      </c>
      <c r="P80" s="21">
        <v>107.8</v>
      </c>
      <c r="Q80" s="21">
        <f>AVERAGE(N80:P80)</f>
        <v>107.60000000000001</v>
      </c>
      <c r="R80" s="21">
        <v>107.9</v>
      </c>
      <c r="S80" s="22" t="s">
        <v>6</v>
      </c>
      <c r="T80" s="22" t="s">
        <v>6</v>
      </c>
      <c r="U80" s="22" t="s">
        <v>6</v>
      </c>
    </row>
    <row r="81" spans="1:21" ht="57" customHeight="1">
      <c r="A81" s="34">
        <v>14</v>
      </c>
      <c r="B81" s="42" t="s">
        <v>43</v>
      </c>
      <c r="C81" s="42"/>
      <c r="D81" s="42"/>
      <c r="E81" s="21">
        <v>1.47</v>
      </c>
      <c r="F81" s="21">
        <v>1.32</v>
      </c>
      <c r="G81" s="21">
        <v>1.28</v>
      </c>
      <c r="H81" s="21">
        <v>1.31</v>
      </c>
      <c r="I81" s="31">
        <f>AVERAGE(F81:H81)</f>
        <v>1.3033333333333335</v>
      </c>
      <c r="J81" s="21">
        <v>1.31</v>
      </c>
      <c r="K81" s="21">
        <v>1.36</v>
      </c>
      <c r="L81" s="21">
        <v>1.4</v>
      </c>
      <c r="M81" s="31">
        <f>AVERAGE(J81:L81)</f>
        <v>1.3566666666666667</v>
      </c>
      <c r="N81" s="21">
        <v>1.41</v>
      </c>
      <c r="O81" s="21">
        <v>1.42</v>
      </c>
      <c r="P81" s="40">
        <v>1.46</v>
      </c>
      <c r="Q81" s="21">
        <f>AVERAGE(N81:P81)</f>
        <v>1.43</v>
      </c>
      <c r="R81" s="21">
        <v>1.48</v>
      </c>
      <c r="S81" s="21">
        <v>1.48</v>
      </c>
      <c r="T81" s="22" t="s">
        <v>6</v>
      </c>
      <c r="U81" s="22" t="s">
        <v>6</v>
      </c>
    </row>
    <row r="82" spans="1:14" ht="12.75">
      <c r="A82" s="41" t="s">
        <v>44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ht="12.75" customHeight="1"/>
    <row r="88" ht="12.75" customHeight="1"/>
    <row r="90" ht="12.75" customHeight="1"/>
  </sheetData>
  <mergeCells count="90">
    <mergeCell ref="A82:N82"/>
    <mergeCell ref="B3:D5"/>
    <mergeCell ref="B2:D2"/>
    <mergeCell ref="B11:D11"/>
    <mergeCell ref="B13:D13"/>
    <mergeCell ref="B25:D25"/>
    <mergeCell ref="B6:D6"/>
    <mergeCell ref="B7:D7"/>
    <mergeCell ref="A3:A7"/>
    <mergeCell ref="B12:D12"/>
    <mergeCell ref="B8:D8"/>
    <mergeCell ref="B14:D14"/>
    <mergeCell ref="B9:D9"/>
    <mergeCell ref="B10:D10"/>
    <mergeCell ref="B15:D15"/>
    <mergeCell ref="B20:D20"/>
    <mergeCell ref="B21:D21"/>
    <mergeCell ref="B22:D22"/>
    <mergeCell ref="B23:D23"/>
    <mergeCell ref="B16:D16"/>
    <mergeCell ref="B17:D17"/>
    <mergeCell ref="B18:D18"/>
    <mergeCell ref="B19:D19"/>
    <mergeCell ref="B35:D35"/>
    <mergeCell ref="B26:D26"/>
    <mergeCell ref="B27:D27"/>
    <mergeCell ref="B29:D29"/>
    <mergeCell ref="B30:D30"/>
    <mergeCell ref="B46:D46"/>
    <mergeCell ref="B47:D47"/>
    <mergeCell ref="B49:D49"/>
    <mergeCell ref="B48:D48"/>
    <mergeCell ref="A8:A15"/>
    <mergeCell ref="A16:A39"/>
    <mergeCell ref="B40:D40"/>
    <mergeCell ref="B45:D45"/>
    <mergeCell ref="B37:D37"/>
    <mergeCell ref="B38:D38"/>
    <mergeCell ref="B39:D39"/>
    <mergeCell ref="B31:D31"/>
    <mergeCell ref="B33:D33"/>
    <mergeCell ref="B34:D34"/>
    <mergeCell ref="A1:N1"/>
    <mergeCell ref="B41:D41"/>
    <mergeCell ref="B42:D42"/>
    <mergeCell ref="B43:D43"/>
    <mergeCell ref="A40:A59"/>
    <mergeCell ref="B24:D24"/>
    <mergeCell ref="B28:D28"/>
    <mergeCell ref="B32:D32"/>
    <mergeCell ref="B36:D36"/>
    <mergeCell ref="B44:D44"/>
    <mergeCell ref="B50:D50"/>
    <mergeCell ref="B51:D51"/>
    <mergeCell ref="B53:D53"/>
    <mergeCell ref="B54:D54"/>
    <mergeCell ref="B52:D52"/>
    <mergeCell ref="B55:D55"/>
    <mergeCell ref="B57:D57"/>
    <mergeCell ref="B58:D58"/>
    <mergeCell ref="B59:D59"/>
    <mergeCell ref="B56:D56"/>
    <mergeCell ref="B66:D66"/>
    <mergeCell ref="B63:D63"/>
    <mergeCell ref="A60:A62"/>
    <mergeCell ref="B64:D64"/>
    <mergeCell ref="B65:D65"/>
    <mergeCell ref="A64:A66"/>
    <mergeCell ref="B60:D60"/>
    <mergeCell ref="B61:D61"/>
    <mergeCell ref="B62:D62"/>
    <mergeCell ref="B73:D73"/>
    <mergeCell ref="B74:D74"/>
    <mergeCell ref="B75:D75"/>
    <mergeCell ref="B76:D76"/>
    <mergeCell ref="A67:A69"/>
    <mergeCell ref="B70:D70"/>
    <mergeCell ref="B71:D71"/>
    <mergeCell ref="B72:D72"/>
    <mergeCell ref="A70:A72"/>
    <mergeCell ref="B67:D67"/>
    <mergeCell ref="B68:D68"/>
    <mergeCell ref="B69:D69"/>
    <mergeCell ref="A75:A77"/>
    <mergeCell ref="B79:D79"/>
    <mergeCell ref="B80:D80"/>
    <mergeCell ref="B81:D81"/>
    <mergeCell ref="A78:A80"/>
    <mergeCell ref="B77:D77"/>
    <mergeCell ref="B78:D78"/>
  </mergeCells>
  <printOptions/>
  <pageMargins left="0.75" right="0.75" top="1" bottom="1" header="0.5" footer="0.5"/>
  <pageSetup fitToHeight="1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O.Shevchuk</dc:creator>
  <cp:keywords/>
  <dc:description/>
  <cp:lastModifiedBy>vlyashko</cp:lastModifiedBy>
  <cp:lastPrinted>2009-10-22T16:43:19Z</cp:lastPrinted>
  <dcterms:created xsi:type="dcterms:W3CDTF">2009-03-26T07:37:38Z</dcterms:created>
  <dcterms:modified xsi:type="dcterms:W3CDTF">2009-12-01T14:14:56Z</dcterms:modified>
  <cp:category/>
  <cp:version/>
  <cp:contentType/>
  <cp:contentStatus/>
</cp:coreProperties>
</file>