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2" sheetId="1" r:id="rId1"/>
    <sheet name="23" sheetId="2" r:id="rId2"/>
    <sheet name="27" sheetId="3" r:id="rId3"/>
    <sheet name="29" sheetId="4" r:id="rId4"/>
    <sheet name="44" sheetId="5" r:id="rId5"/>
    <sheet name="62" sheetId="6" r:id="rId6"/>
    <sheet name="85" sheetId="7" r:id="rId7"/>
    <sheet name="10" sheetId="8" r:id="rId8"/>
    <sheet name="15" sheetId="9" r:id="rId9"/>
    <sheet name="71" sheetId="10" r:id="rId10"/>
    <sheet name="72" sheetId="11" r:id="rId11"/>
  </sheets>
  <definedNames/>
  <calcPr fullCalcOnLoad="1"/>
</workbook>
</file>

<file path=xl/sharedStrings.xml><?xml version="1.0" encoding="utf-8"?>
<sst xmlns="http://schemas.openxmlformats.org/spreadsheetml/2006/main" count="654" uniqueCount="227">
  <si>
    <t>44092999 WOOD, CONTINUOUSLY SHAPED "TONGUED, GROOVED, REBATED, CHAMFERED, V-JOINTED BEADED, MOULDED, ROUNDED OR THE LIKE" ALONG ANY OF ITS EDGES, ENDS OR FACES, WHETHER OR NOT PLANED, SANDED OR END-JOINTED  (EXCL. CONIFEROUS WOOD AND BAMBOO, AND MOULDINGS FOR FRAMES FOR PAINTINGS, PHOTOGRAPHS, MIRRORS OR SIMILAR OBJECTS, BLOCKS, STRIPS AND FRIEZES FOR PARQUET FLOORING)</t>
  </si>
  <si>
    <t>44071093 PINE OF THE SPECIES "PINUS SILVESTRIS L.", SAWN OR CUT LENGTHWISE, SLICED OR PEELED, WITH A THICKNESS OF &gt; 6 MM (EXCL. PLANED, SANDED OR END-JOINTED; BOARDS FOR THE MANUFACTURE OF LEAD PENCILS, TRACER PENCILS, COLOUR PENCILS, SLATE PENCILS AND OTHER PENCILS WITH A WOOD CASING; WOOD WITH A LENGTH OF &lt;= 125 MM AND A THICKNESS OF &lt; 12,5 MM)</t>
  </si>
  <si>
    <t>44079131 BLOCKS, STRIPS AND FRIEZES OF OAK "QUERCUS SPP." FOR PARQUET OR WOOD BLOCK FLOORING, NOT ASSEMBLED, OF A THICKNESS OF &gt; 6 MM, PLANED (EXCL. VENEERED OR OF PLYWOOD)</t>
  </si>
  <si>
    <t>44079139 OAK "QUERCUS SPP.", SAWN OR CHIPPED LENGTHWISE, SLICED OR PEELED, OF A THICKNESS OF &gt; 6 MM, PLANED (EXCL. END-JOINTED AND BLOCKS, STRIPS AND FRIEZES FOR PARQUET OR WOOD BLOCK FLOORING)</t>
  </si>
  <si>
    <t>44079190 OAK "QUERCUS SPP.", SAWN OR CHIPPED LENGTHWISE, SLICED OR PEELED, OF A THICKNESS OF &gt; 6 MM (EXCL. PLANED, SANDED OR END-JOINTED)</t>
  </si>
  <si>
    <t>44079200 BEECH "FAGUS SPP.", SAWN OR CHIPPED LENGTHWISE, SLICED OR PEELED, WHETHER OR NOT PLANED, SANDED OR END-JOINTED, OF A THICKNESS OF &gt; 6 MM</t>
  </si>
  <si>
    <t>44079998 WOOD, SAWN OR CUT LENGTHWISE, SLICED OR BARKED, OF A THICKNESS OF &gt; 6 MM (EXCL. PLANED, SANDED OR FINGER-JOINTED; TROPICAL WOOD SPECIFIED IN SUBHEADING NOTE 1 TO THIS CHAPTER, CONIFEROUS WOOD, OAK 'QUERCUS SPP.', BEECH 'FAGUS SPP.', POPLAR AND WALNUT)</t>
  </si>
  <si>
    <t>44011000 FUEL WOOD, IN LOGS, BILLETS, TWIGS, FAGGOTS OR SIMILAR FORMS</t>
  </si>
  <si>
    <t>44013090 WOOD WASTE AND SCRAP, WHETHER OR NOT AGGLOMERATED IN LOGS, BRIQUETTES, PELLETS OR SIMILAR FORMS (EXCL. SAWDUST)</t>
  </si>
  <si>
    <t>44029000 WOOD CHARCOAL, INCL. SHELL OR NUT CHARCOAL, WHETHER OR NOT AGGLOMERATED (EXCL. BAMBOO CHARCOAL, WOOD CHARCOAL USED AS A MEDICAMENT, CHARCOAL MIXED WITH INCENSE, ACTIVATED CHARCOAL AND CHARCOAL IN THE FORM OF CRAYONS)</t>
  </si>
  <si>
    <t>44032091 SAWLOGS OF CONIFEROUS WOOD, WHETHER OR NOT STRIPPED OF BARK OR SAPWOOD, OR ROUGHLY SQUARED (EXCL. SPRUCE OF THE SPECIES "PICEA ABIES KARST.", SILVER FIR "ABIES ALBA MILL." AND PINE OF THE SPECIES "PINUS SYLVESTRIS L.")</t>
  </si>
  <si>
    <t>44071091 SPRUCE "PICEA ABIES KARST." OR SILVER FIR "ABIES ALBA MILL.", SAWN OR CHIPPED LENGTHWISE, SLICED OR PEELED, OF A THICKNESS OF &gt; 6 MM (EXCL. PLANED, SANDED OR END-JOINTED; BOARDS FOR THE MANUFACTURE OF PENCILS; WOOD WITH A LENGTH OF &lt;= 125 MM AND A THICKNESS OF &lt; 12,5 MM)</t>
  </si>
  <si>
    <t>29329985 HETEROCYCLIC COMPOUNDS WITH OXYGEN HETERO-ATOM[S] ONLY (EXCL. COMPOUNDS CONTAINING AN UNFUSED FURAN RING, WHETHER OR NOT HYDROGENATED, IN THE STRUCTURE, LACTONES, ISOSAFROLE, 1-[1,3-BENZODIOXOL-5-YL]PROPAN-2-ONE, PIPERONAL, SAFROLE, TETRAHYDROCANNABINOLS "ALL ISOMERS", EPOXIDES WITH A FOUR-MEMBERED RING, AND CYCLIC ACETALS AND INTERNAL HEMIACETALS, WHETHER OR NOT WITH OTHER OXYGEN FUNCTION, AND THEIR HALOGENATED, SULPHONATED, NITRATED OR NITROSATED DERIVATIVES)</t>
  </si>
  <si>
    <t>29171210 ADIPIC ACID AND ITS SALTS</t>
  </si>
  <si>
    <t>29021980 HYDROCARBONS, ALICYCLIC (EXCL. CYCLOHEXANE AND CYCLOTERPENES)</t>
  </si>
  <si>
    <t>29029090 CYCLIC HYDROCARBONS (EXCL. CYCLANES, CYCLENES, BENZENE, TOLUENE, XYLENES, STYRENE, ETHYLBENZENE, CUMENE, NAPHTHALENE, ANTHRACENE, BIPHENYL AND TERPHENYLS)</t>
  </si>
  <si>
    <t>29041000 DERIVATIVES OF HYDROCARBONS CONTAINING ONLY SULPHO GROUPS, THEIR SALTS AND ETHYL ESTERS</t>
  </si>
  <si>
    <t>29142200 CYCLOHEXANONE AND METHYLCYCLOHEXANONES</t>
  </si>
  <si>
    <t>29152100 ACETIC ACID</t>
  </si>
  <si>
    <t>29153200 VINYL ACETATE</t>
  </si>
  <si>
    <t>23099099 PREPARATIONS FOR ANIMAL FOOD, CONTAINING NO STARCH, GLUCOSE, MALTODEXTRINE OR THEIR SYRUPS, NOR MILK PRODUCTS (EXCL. DOG OR CAT FOOD PUT UP FOR RETAIL SALE, FISH OR MARINE MAMMAL SOLUBLES AND BEET-PULP)</t>
  </si>
  <si>
    <t>27011110 ANTHRACITE, WHETHER OR NOT PULVERISED, HAVING A VOLATILE MATTER LIMIT OF &lt;= 10% ON A DRY, MINERAL-MATTER-FREE BASIS, NON-AGGLOMERATED</t>
  </si>
  <si>
    <t>27011190 ANTHRACITE, WHETHER OR NOT PULVERISED, HAVING A VOLATILE MATTER LIMIT OF &gt; 10% BUT &lt;= 14% ON A DRY, MINERAL-MATTER-FREE BASIS, NON-AGGLOMERATED</t>
  </si>
  <si>
    <t>27011210 COKING COAL, WHETHER OR NOT PULVERISED, NON-AGGLOMERATED</t>
  </si>
  <si>
    <t>27040019 COKE AND SEMI-COKE OF COAL, WHETHER OR NOT AGGLOMERATED (EXCL. FOR THE MANUFACTURE OF ELECTRODES)</t>
  </si>
  <si>
    <t>29011000 SATURATED ACYCLIC HYDROCARBONS</t>
  </si>
  <si>
    <t>DS-016890-EU27 Trade Since 1995 By CN8</t>
  </si>
  <si>
    <t>Extracted on</t>
  </si>
  <si>
    <t>FLOW</t>
  </si>
  <si>
    <t>IMPORT</t>
  </si>
  <si>
    <t>PARTNER</t>
  </si>
  <si>
    <t>UKRAINE</t>
  </si>
  <si>
    <t>REPORTER</t>
  </si>
  <si>
    <t>BELGIUM (and LUXBG -&gt; 1998)</t>
  </si>
  <si>
    <t>PERIOD</t>
  </si>
  <si>
    <t>Jul. 2008</t>
  </si>
  <si>
    <t>Aug. 2008</t>
  </si>
  <si>
    <t>Sep. 2008</t>
  </si>
  <si>
    <t>Oct. 2008</t>
  </si>
  <si>
    <t>Nov. 2008</t>
  </si>
  <si>
    <t>Dec. 2008</t>
  </si>
  <si>
    <t>PRODUCT/INDICATORS</t>
  </si>
  <si>
    <t>QUANTITY_IN_100KG</t>
  </si>
  <si>
    <t>VALUE_IN_EUROS</t>
  </si>
  <si>
    <t>12010010 SOYA BEANS FOR SOWING</t>
  </si>
  <si>
    <t>12051090 LOW ERUCIC RAPE OR COLZA SEEDS "YIELDING A FIXED OIL WHICH HAS AN ERUCIC ACID CONTENT OF &lt; 2% AND YIELDING A SOLID COMPONENT OF GLUCOSINOLATES OF &lt; 30 MICROMOLES/G", WHETHER OR NOT BROKEN (EXCL. FOR SOWING)</t>
  </si>
  <si>
    <t>12075090 MUSTARD SEEDS, WHETHER OR NOT BROKEN (EXCL. FOR SOWING)</t>
  </si>
  <si>
    <t>12099910 FOREST-TREE SEED FOR SOWING</t>
  </si>
  <si>
    <t>12119085 PLANTS AND PARTS OF PLANTS, INCL. SEEDS AND FRUITS, USED PRIMARILY IN PERFUMERY, IN PHARMACY OR FOR INSECTICIDAL, FUNGICIDAL OR SIMILAR PURPOSES, FRESH OR DRIED, WHETHER OR NOT CUT, CRUSHED OR POWDERED (EXCL. GINSENG ROOTS, COCA LEAF, POPPY STRAW AND TONQUIN BEANS)</t>
  </si>
  <si>
    <t>23011000 FLOURS, MEALS AND PELLETS, OF MEAT OR OFFAL, UNFIT FOR HUMAN CONSUMPTION; GREAVES</t>
  </si>
  <si>
    <t>23040000 OILCAKE AND OTHER SOLID RESIDUES, WHETHER OR NOT GROUND OR IN THE FORM OF PELLETS, RESULTING FROM THE EXTRACTION OF SOYA-BEAN OIL</t>
  </si>
  <si>
    <t>далі ЕКСПОРТ</t>
  </si>
  <si>
    <t>10011000 DURUM WHEAT</t>
  </si>
  <si>
    <t>10019099 SPELT, COMMON WHEAT AND MESLIN (EXCL. SEED)</t>
  </si>
  <si>
    <t>10062015 LONG GRAIN HUSKED [BROWN] RICE, LENGTH-WIDTH RATIO &gt; 2 BUT &lt; 3, PARBOILED</t>
  </si>
  <si>
    <t>10062096 LONG GRAIN HUSKED [BROWN] RICE, LENGTH-WIDTH RATIO &gt; 2 BUT &lt; 3 (EXCL. PARBOILED)</t>
  </si>
  <si>
    <t>10063061 WHOLLY MILLED ROUND GRAIN RICE, PARBOILED, WHETHER OR NOT POLISHED OR GLAZED</t>
  </si>
  <si>
    <t>10063065 WHOLLY MILLED LONG GRAIN RICE, LENGTH-WIDTH RATIO &gt; 2 BUT &lt; 3, PARBOILED, WHETHER OR NOT POLISHED OR GLAZED</t>
  </si>
  <si>
    <t>10063096 WHOLLY MILLED LONG GRAIN RICE, LENGTH-WIDTH &gt; 2 BUT &lt; 3, WHETHER OR NOT POLISHED OR GLAZED (EXCL. PARBOILED)</t>
  </si>
  <si>
    <t>10082000 MILLET (EXCL. GRAIN SORGHUM)</t>
  </si>
  <si>
    <t>15010019 PIG FAT, INCL. LARD, RENDERED OR OTHERWISE EXTRACTED (EXCL. FOR TECHNICAL/INDUSTRIAL USES, LARD STEARIN AND LARD OIL)</t>
  </si>
  <si>
    <t>IMPORT = український експорт</t>
  </si>
  <si>
    <t>EXPORT = український імпорт</t>
  </si>
  <si>
    <t>72283061 BARS AND RODS OF ALLOY STEEL, OTHER THAN STAINLESS STEEL, ONLY HOT-ROLLED, ONLY HOT-DRAWN OR ONLY EXTRUDED, OF CIRCULAR CROSS-SECTION, OF A DIAMETER OF &gt;= 80 MM 'ECSC' (EXCL. OF HIGH-SPEED STEEL, SILICO-MANGANESE STEEL, TOOL STEEL AND ARTICLES OF SUBHEADING 7228.30-40)</t>
  </si>
  <si>
    <t>72284010 BARS AND RODS OF TOOL STEEL, ONLY FORGED (EXCL. SEMI-FINISHED PRODUCTS, FLAT-ROLLED PRODUCTS AND HOT-ROLLED BARS AND RODS IN IRREGULARLY WOUND COILS)</t>
  </si>
  <si>
    <t>72285010 BARS AND RODS OF ALLOY STEEL, (EXCL. STAINLESS, HIGH SPEED OR SILICO-MANGANESE), OF CIRCULAR CROSS-SECTION OF A DIAMETER &gt;= 80 MM, SIMPLY COLD-FORMED OR COLD-FINISHED</t>
  </si>
  <si>
    <t>72285040 BARS AND RODS OF STEEL CONTAINING 0,9% TO 1,15% OF CARBON, 0,5% TO 2% OF CHROMIUM AND, IF PRESENT &lt;= 0,5% OF MOLYBDENUM, ONLY COLD-FORMED OR COLD-FINISHED (EXCL. SEMI-FINISHED PRODUCTS, FLAT-ROLLED PRODUCTS AND HOT-ROLLED BARS AND RODS IN IRREGULARLY WOUND COILS)</t>
  </si>
  <si>
    <t>72285070 BARS AND RODS OF ALLOY STEEL, OTHER THAN STAINLESS STEEL, NOT FURTHER WORKED THAN COLD-FORMED OR COLD-FINISHED, OF RECTANGULAR 'OTHER THAN SQUARE' CROSS-SECTION, ROLLED ON FOUR FACES (EXCL. OF HIGH-SPEED STEEL, SILICO-MANGANESE STEEL, TOOL STEEL, ARTICLES OF SUBHEADING 7228.50.40, SEMI-FINISHED PRODUCTS, FLAT-ROLLED PRODUCTS AND HOT-ROLLED BARS AND RODS IN IRREGULARLY WOUND COILS)</t>
  </si>
  <si>
    <t>ЕКСПОРТ</t>
  </si>
  <si>
    <t>Динаміка ціни</t>
  </si>
  <si>
    <t>72223099 OTHER BARS AND RODS OF STAINLESS STEEL, CONTAINING BY WEIGHT &lt; 2.5% OF NICKEL, COLD-FORMED OR COLD-FINISHED AND FURTHER WORKED, OR HOT-FORMED AND FURTHER WORKED, N.E.S. (EXCL. HOT-ROLLED, HOT-DRAWN OR HOT-EXTRUDED, NOT FURTHER WORKED THAN CLAD, AND FORGED PRODUCTS)</t>
  </si>
  <si>
    <t>72230011 WIRE OF STAINLESS STEEL, IN COILS, CONTAINING BY WEIGHT 28% TO 31% NICKEL AND 20% TO 22% CHROMIUM (EXCL. BARS AND RODS)</t>
  </si>
  <si>
    <t>72241000 STEEL, ALLOY, OTHER THAN STAINLESS, IN INGOTS OR OTHER PRIMARY FORMS (EXCL. WASTE AND SCRAP IN INGOT FORM, AND PRODUCTS OBTAINED BY CONTINUOUS CASTING)</t>
  </si>
  <si>
    <t>72249039 SEMI-FINISHED PRODUCTS OF ALLOY STEEL, OTHER THAN STAINLESS STEEL, CUT INTO SHAPES OTHER THAN SQUARE OR RECTANGULAR, HOT-ROLLED OR OBTAINED BY CONTINUOUS CASTING (EXCL. CONTAINING BY WEIGHT 0,9% TO 1,15% OF CARBON, 0,5% TO 2% OF CHROMIUM AND, IF PRESENT, &lt;= 0,5% OF MOLYBDENUM)</t>
  </si>
  <si>
    <t>72254080 FLAT-ROLLED PRODUCTS OF ALLOY STEEL OTHER THAN STAINLESS, OF A WIDTH OF &gt;= 600 MM, NOT FURTHER WORKED THAN HOT-ROLLED, NOT IN COILS, OF A THICKNESS OF &lt; 4,75 MM (EXCL. PRODUCTS OF HIGH-SPEED STEEL OR SILICON-ELECTRICAL STEEL)</t>
  </si>
  <si>
    <t>72165091 BULB FLATS, NOT FURTHER WORKED THAN HOT-ROLLED, HOT-DRAWN OR EXTRUDED 'ECSC'</t>
  </si>
  <si>
    <t>72166090 ANGLES, SHAPES AND SECTIONS OF IRON OR NON-ALLOY STEEL, SIMPLY COLD-FORMED OR COLD FINISHED, (EXCL. 7216.60-10)</t>
  </si>
  <si>
    <t>72169190 ANGLES, SHAPES AND SECTIONS OF IRON OR NON-ALLOY STEEL, COLD-FORMED OR COLD-FINISHED AND OBTAINED FROM FLAT-ROLLED PRODUCTS (EXCL. 7216.60-11 TO 7216.90-95)</t>
  </si>
  <si>
    <t>72169990 ANGLES, SHAPES AND SECTIONS OF IRON OR NON-ALLOY STEEL, HOT-ROLLED, HOT-DRAWN OR HOT-EXTRUDED AND FURTHER WORKED, OR COLD-FORMED OR COLD-FINISHED AND FURTHER WORKED (EXCL. PROFILED SHEET, OTHER ANGLES, SHAPES AND SECTIONS COLD-FORMED FROM FLAT-ROLLED PRODUCTS, AND HOT-ROLLED, HOT-DRAWN OR ONLY HOT-EXTRUDED AND CLADDED)</t>
  </si>
  <si>
    <t>72171031 WIRE OF IRON OR NON-ALLOY STEEL, IN COILS, CONTAINING BY WEIGHT &lt; 0,25% CARBON, WITH INDENTATIONS, RIBS, GROOVES OR OTHER DEFORMATIONS PRODUCED DURING THE ROLLING PROCESS, NOT PLATED OR COATED, WITH A MAXIMUM CROSS-SECTIONAL DIMENSION OF &gt;= 0,8 MM</t>
  </si>
  <si>
    <t>72171039 WIRE OF IRON OR NON-ALLOY STEEL, IN COILS, CONTAINING BY WEIGHT &lt; 0,25% CARBON, NOT PLATED OR COATED, WITH A MAXIMUM CROSS-SECTIONAL DIMENSION OF &gt;= 0,8 MM (WITHOUT INDENTATIONS, RIBS, GROOVES OR OTHER DEFORMATIONS PRODUCED DURING THE ROLLING PROCESS)</t>
  </si>
  <si>
    <t>72171050 WIRE OF IRON OR NON-ALLOY STEEL, IN COILS, CONTAINING BY WEIGHT &gt;= 0,25% BUT &lt; 0,6% CARBON, NOT PLATED OR COATED, WHETHER OR NOT POLISHED (EXCL. HOT-ROLLED BARS AND RODS)</t>
  </si>
  <si>
    <t>72172010 WIRE OF IRON OR NON-ALLOY STEEL, IN COILS, CONTAINING BY WEIGHT &lt; 0,25% CARBON, PLATED OR COATED WITH ZINC, WITH A MAXIMUM CROSS-SECTIONAL DIMENSION OF &lt; 0,8 MM</t>
  </si>
  <si>
    <t>72179090 WIRE OF IRON OR NON-ALLOY STEEL, IN COILS, CONTAINING BY WEIGHT &gt;= 0,6% CARBON, PLATED OR COATED (EXCL. PRODUCTS PLATED OR COATED WITH BASE METALS, AND BARS AND RODS)</t>
  </si>
  <si>
    <t>72191490 FLAT-ROLLED PRODUCTS OF STAINLESS STEEL, OF A WIDTH OF &gt;= 600 MM, NOT FURTHER WORKED THAN HOT-ROLLED, IN COILS, OF A THICKNESS OF &lt; 3 MM, CONTAINING BY WEIGHT &lt; 2,5 NICKEL</t>
  </si>
  <si>
    <t>72192190 FLAT-ROLLED PRODUCTS OF STAINLESS STEEL, OF A WIDTH OF &gt;= 600 MM, NOT FURTHER WORKED THAN HOT-ROLLED, NOT IN COILS, OF A THICKNESS OF &gt; 10 MM, CONTAINING BY WEIGHT &lt; 2,5 NICKEL</t>
  </si>
  <si>
    <t>72192290 FLAT-ROLLED PRODUCTS OF STAINLESS STEEL, OF A WIDTH OF &gt;= 600 MM, NOT FURTHER WORKED THAN HOT-ROLLED, NOT IN COILS, OF A THICKNESS OF &gt;= 4,75 MM BUT &lt;= 10 MM, CONTAINING BY WEIGHT &lt; 2,5% NICKEL</t>
  </si>
  <si>
    <t>72193290 FLAT-ROLLED PRODUCTS OF STAINLESS STEEL, OF A WIDTH OF &gt;= 600 MM, NOT FURTHER WORKED THAN COLD-ROLLED "COLD-REDUCED", OF A THICKNESS OF &gt;= 3 MM BUT &lt;= 4,75 MM, CONTAINING BY WEIGHT &lt; 2,5% NICKEL</t>
  </si>
  <si>
    <t>72193390 FLAT-ROLLED PRODUCTS OF STAINLESS STEEL, OF A WIDTH OF &gt;= 600 MM, NOT FURTHER WORKED THAN COLD-ROLLED "COLD-REDUCED", OF A THICKNESS OF &gt; 1 MM BUT &lt; 3 MM, CONTAINING BY WEIGHT &lt; 2,5% NICKEL</t>
  </si>
  <si>
    <t>72202039 FLAT-ROLLED PRODUCTS OF STAINLESS STEEL, OF A WIDTH OF &lt;= 500 MM, NOT FURTHER WORKED THAN COLD-ROLLED 'COLD-REDUCED', OF A THICKNESS OF &gt;= 3 MM AND CONTAINING BY WEIGHT &lt; 2,5% NICKEL</t>
  </si>
  <si>
    <t>72209019 FLAT-ROLLED PRODUCTS OF STAINLESS STEEL, OF A WIDTH OF &gt; 500 MM BUT &lt; 600 MM, HOT-ROLLED OR COLD-ROLLED 'COLD-REDUCED' AND FURTHER WORKED (EXCL. PRODUCTS NOT FURTHER WORKED THAN SURFACE-TREATED 'INCL. CLADDING')</t>
  </si>
  <si>
    <t>72155011 OTHER BARS AND RODS OF IRON OR NON-ALLOY STEEL, NOT FURTHER WORKED THAN COLD-FORMED OR COLD-FINISHED, CONTAINING BY WEIGHT &lt; 0,25% OF CARBON OF RECTANGULAR "OTHER THAN SQUARE" CROSS-SECTION (EXCL. THOSE OF FREE-CUTTING STEEL)</t>
  </si>
  <si>
    <t>72155090 OTHER BARS AND RODS OF IRON OR NON-ALLOY STEEL, NOT FURTHER WORKED THAN COLD-FORMED OR COLD-FINISHED, CONTAINING BY WEIGHT &gt;= 0,6% OF CARBON (EXCL. THOSE OF FREE-CUTTING STEEL)</t>
  </si>
  <si>
    <t>72107039 FLAT PRODUCTS OF IRON OR NON-ALLOY STEEL, OF A WIDTH OF &gt;= 600 MM, HOT-ROLLED OR COLD-ROLLED 'COLD-REDUCED', PAINTED, VARNISHED OR COATED WITH PLASTICS, NOT FURTHER WORKED THAN SURFACE TREATED OR SIMPLY CUT INTO SHAPES OTHER THAN SQUARE OR RECTANGULAR (EXCL. TINPLATE AND PRODUCTS PLATED OR COATED WITH CHROMIUM OXIDES OR WITH CHROMIUM AND CHROMIUM OXIDES, VARNISHED)</t>
  </si>
  <si>
    <t>72109040 FLAT-ROLLED PRODUCTS OF IRON OR NON-ALLOY STEEL, TINNED AND PRINTED, OF A WIDTH OF &gt;= 600 MM, HOT-ROLLED OR COLD-ROLLED "COLD-REDUCED"</t>
  </si>
  <si>
    <t>72085110 FLAT-ROLLED PRODUCTS OF IRON OR NON-ALLOY STEEL, SIMPLY HOT-ROLLED ON FOUR FACES OR IN A CLOSED BOX PASS, OF A WIDTH OF &lt;= 1 250MM BUT &gt;= 600 MM, OF A THICKNESS OF &gt; 10 MM, NOT CLAD, PLATED OR COATED, WITHOUT PATTERNS IN RELIEF, COMMONLY KNOWN AS 'WIDE FLATS'</t>
  </si>
  <si>
    <t>72085150 FLAT-ROLLED PRODUCTS OF IRON OR NON-ALLOY STEEL, OF A WIDTH OF &gt;= 600 MM, NOT IN COILS, SIMPLY HOT-ROLLED, NOT CLAD, PLATED OR COATED, OF A THICKNESS OF &gt; 15 MM BUT &lt;= 20 MM, WITHOUT PATTERNS IN RELIEF (EXCL. 'WIDE FLATS')</t>
  </si>
  <si>
    <t>72085280 FLAT-ROLLED PRODUCTS OF IRON OR NON-ALLOY STEEL, OF A WIDTH OF &lt; 2050 MM BUT &gt;= 600 MM, NOT IN COILS, SIMPLY HOT-ROLLED, NOT CLAD, PLATED OR COATED, OF A THICKNESS OF &gt;= 4,75 MM BUT &lt;= 10 MM, WITHOUT PATTERNS IN RELIEF</t>
  </si>
  <si>
    <t>71171991 IMITATION JEWELLERY, OF BASE METAL, WHETHER OR NOT CLAD WITH SILVER, GOLD OR PLATINUM (EXCL. JEWELLERY WITH PARTS OF GLASS, CUFF LINKS AND STUDS)</t>
  </si>
  <si>
    <t>72011019 NON-ALLOY PIG IRON IN PIGS, BLOCKS OR OTHER PRIMARY FORMS, CONTAINING BY WEIGHT &lt;= 0,5% PHOSPHORUS, &gt;= 0,4% MANGANESE AND &gt; 1% SILICON</t>
  </si>
  <si>
    <t>72022990 FERRO-SILICON, CONTAINING BY WEIGHT &lt;= 55% SILICON (EXCL. THAT CONTAINING BY WEIGHT &gt;= 4% BUT &lt;= 10% OF MAGNESIUM)</t>
  </si>
  <si>
    <t>72045090 REMELTED SCRAP INGOTS OF IRON OR NON-ALLOY STEEL (EXCL. PRODUCTS WITH A CHEMICAL COMPOSITION CORRESPONDING TO THE DEFINITIONS FOR PIG IRON, SPIEGELEISEN OR FERRO-ALLOYS)</t>
  </si>
  <si>
    <t>72071911 SEMI-FINISHED PRODUCTS, OF NON-ALLOY FREE-CUTTING STEEL, CONTAINING BY WEIGHT &lt; 0,25% CARBON, OF CIRCULAR OR POLYGONAL CROSS-SECTION, ROLLED OR OBTAINED BY CONTINUOUS CASTING</t>
  </si>
  <si>
    <t>15079010 SOYA-BEAN OIL AND ITS FRACTIONS, WHETHER OR NOT REFINED, FOR TECHNICAL OR INDUSTRIAL USES (EXCL. CHEMICALLY MODIFIED, CRUDE, AND FOR PRODUCTION OF FOODSTUFFS)</t>
  </si>
  <si>
    <t>15121191 CRUDE SUNFLOWER-SEED OIL (EXCL. FOR TECHNICAL OR INDUSTRIAL USES)</t>
  </si>
  <si>
    <t>15179093 EDIBLE MIXTURES OR PREPARATIONS FOR MOULD-RELEASE PREPARATIONS, CONTAINING &lt;= 10% MILKFATS</t>
  </si>
  <si>
    <t>15180090 ANIMAL OR VEGETABLE FATS AND OILS AND FRACTIONS THEREOF, BOILED, OXIDISED, DEHYDRATED, SULPHURISED, BLOWN, POLYMERISED BY HEAT IN VACUUM OR IN INERT GAS OR OTHERWISE CHEMICALLY MODIFIED, INEDIBLE MIXTURES AND PREPARATIONS OF ANIMAL OR VEGETABLE FATS AND OILS, AND INEDIBLE FRACTIONS OF VARIOUS FATS AND OILS N.E.S.</t>
  </si>
  <si>
    <t>15193000 INDUSTRIAL FATTY ALCOHOLS</t>
  </si>
  <si>
    <t>71012100 CULTURED PEARLS, UNWORKED, WHETHER OR NOT GRADED</t>
  </si>
  <si>
    <t>71022900 INDUSTRIAL DIAMONDS, WORKED, BUT NOT MOUNTED OR SET (EXCL. UNMOUNTED STONES FOR PICK-UP STYLUSES, STONES SUITABLE FOR USE AS PARTS OF METERS, MEASURING INSTRUMENTS OR OTHER ARTICLES OF CHAPTER 90)</t>
  </si>
  <si>
    <t>71023100 NON-INDUSTRIAL DIAMONDS UNWORKED OR SIMPLY SAWN, CLEAVED OR BRUTED (EXCL. INDUSTRIAL DIAMONDS)</t>
  </si>
  <si>
    <t>71023900 DIAMONDS, WORKED, BUT NOT MOUNTED OR SET (EXCL. INDUSTRIAL DIAMONDS)</t>
  </si>
  <si>
    <t>71042000 PRECIOUS AND SEMI-PRECIOUS STONES, SYNTHETIC OR RECONSTRUCTED, UNWORKED OR SIMPLY SAWN OR ROUGHLY SHAPED, WHETHER OR NOT GRADED (EXCL. PIEZOELECTRIC QUARTZ)</t>
  </si>
  <si>
    <t>85VVV000 IMPORTED GOODS OF CHAPTER 85 FOR THE ASSEMBLY OF MOTOR VEHICLES</t>
  </si>
  <si>
    <t>ІІІ кв 2008</t>
  </si>
  <si>
    <t>Середня ціна</t>
  </si>
  <si>
    <t>ІV кв 2008</t>
  </si>
  <si>
    <t>Динаміка (вартісні обсяги)</t>
  </si>
  <si>
    <t>85423110 ELECTRONIC INTEGRATED CIRCUITS AS PROCESSORS AND CONTROLLERS, WHether or not combined with memories, converters, logic circuits, amplifiers, clock and timing circuits, or other circuits in the form of multichip integrated circuits consisting of two or more interconnected monolithic integrated circuits as specified in note 8 (b) (3) to chapter 85</t>
  </si>
  <si>
    <t>85423190 ELECTRONIC INTEGRATED CIRCUITS AS PROCESSORS AND CONTROLLERS, WHether or not combined with memories, converters, logic circuits, amplifiers, clock and timing circuits, or other circuits (excl. in the form of multichip integrated circuits)</t>
  </si>
  <si>
    <t>85437090 ELECTRICAL MACHINES AND APPARATUS, HAVING INDIVIDUAL FUNCTIONS, n.e.s. in chap. 85</t>
  </si>
  <si>
    <t>85443000 IGNITION WIRING SETS AND OTHER WIRING SETS FOR VEHICLES, AIRCRAFT OR SHIPS</t>
  </si>
  <si>
    <t>85444210 ELECTRIC CONDUCTORS OF A KIND USED FOR TELECOMMUNICATIONS, FOR A voltage &lt;= 1.000 V, insulated, fitted with connectors, n.e.s.</t>
  </si>
  <si>
    <t>85489090 ELECTRICAL PARTS OF MACHINERY OR APPARATUS, NOT SPECIFIED OR INCLUDED ELSEWHERE IN CHAPTER 85</t>
  </si>
  <si>
    <t>85415000 SEMICONDUCTOR DEVICES, N.E.S.</t>
  </si>
  <si>
    <t>85299092 PARTS SUITABLE FOR USE SOLELY OR PRINCIPALLY WITH TELEVISION CAMeras, reception apparatus for radio-broadcasting or television, and monitors and projectors, n.e.s. (excl. aerials, cabinets and casings, electronic assemblies and parts for monitors and projectors of a kind solely or principally used in an automatic data-processing machine)</t>
  </si>
  <si>
    <t>85299097 PARTS SUITABLE FOR USE SOLELY OR PRINCIPALLY WITH TRANSMISSION Apparatus not incorporating reception apparatus for radio-broadcasting or television, video camera recorders, radar apparatus, radio navigational aid apparatus and remote control apparatus, n.e.s. (excl. assemblies and sub-assemblies, parts for digital cameras, aerials and aerial reflectors, and electronic assemblies)</t>
  </si>
  <si>
    <t>85340011 MULTILAYER PRINTED CIRCUITS, CONSISTING ONLY OF CONDUCTOR ELEMENTS AND CONTACTS</t>
  </si>
  <si>
    <t>85340019 PRINTED CIRCUITS CONSISTING ONLY OF CONDUCTOR ELEMENTS AND CONTACTS (EXCL. MULTIPLE PRINTED CIRCUITS)</t>
  </si>
  <si>
    <t>85340090 PRINTED CIRCUITS CONSISTING OF CONDUCTOR ELEMENTS, CONTACTS AND OTHER PASSIVE ELEMENTS (EXCL. THOSE WITH PASSIVE AND ACTIVE ELEMENTS)</t>
  </si>
  <si>
    <t>85364110 RELAYS FOR A VOLTAGE &lt;= 60 V, FOR A CURRENT &lt;= 2 A</t>
  </si>
  <si>
    <t>85369010 CONNECTIONS AND CONTACT ELEMENTS, FOR WIRE AND CABLES, FOR A VOLTAGE OF &lt;= 1.000 V (EXCL. PLUGS, SOCKETS AND PREFABRICATED ELEMENTS)</t>
  </si>
  <si>
    <t>85389099 PARTS SUITABLE FOR USE SOLELY OR PRINCIPALLY WITH THE APPARATUS OF HEADING 8535, 8536 OR 8537, N.E.S. (EXCL. ELECTRONIC ASSEMBLIES, AND BOARDS, PANELS, CONSOLES, DESKS, CABINETS AND OTHER BASES FOR THE GOODS OF HEADING 8537, NOT EQUIPPED WITH THEIR APPARATUS, AND FOR WAFER PROBERS OF SUBHEADING 8536.90.20)</t>
  </si>
  <si>
    <t>85391000 SEALED BEAM LAMP UNITS</t>
  </si>
  <si>
    <t>85414090 PHOTOSENSITIVE SEMICONDUCTOR DEVICES, INCL. PHOTOVOLTAIC CELLS</t>
  </si>
  <si>
    <t>85284100 CATHODE-RAY TUBE MONITORS OF A KIND SOLELY OR PRINCIPALLY USED In an automatic data-processing machine of heading 8471</t>
  </si>
  <si>
    <t>85285990 MONITORS, COLOUR, NOT INCORPORATING TELEVISION RECEPTION APPARATus (excl. with cathode ray tube and those of a kind solely or principally used in an automatic data-processing machine of heading 8471)</t>
  </si>
  <si>
    <t>85286999 PROJECTORS, COLOUR, NOT INCORPORATING TELEVISION RECEPTION APPARatus (excl. of a kind solely or principally used in an automatic data-processing machine of heading 8471 and those operating by means of flat panel display [e.g. a liquid crystal device] capable of displaying digital information generated by an automatic data-processing machine)</t>
  </si>
  <si>
    <t>85287113 APPARATUS WITH A MICROPROCESSOR-BASED DEVICE INCORPORATING A MODEM FOR GAINING ACCESS TO THE INTERNET, AND HAVING A FUNCTION OF INTERACTIVE INFORMATION EXCHANGE, CAPABLE OF RECEIVING TELEVISION SIGNALS "SET-TOP BOXES WITH COMMUNICATION FUNCTION"</t>
  </si>
  <si>
    <t>85229080 PARTS AND ACCESSORIES SUITABLE FOR USE SOLELY OR PRINCIPALLY WITH SOUND REPRODUCING AND RECORDING APPARATUS AND WITH VIDEO EQUIPMENT FOR RECORDING AND REPRODUCING PICTURES AND SOUND, N.E.S.</t>
  </si>
  <si>
    <t>85232933 MAGNETIC TAPES AND MAGNETIC DISCS, RECORDED, FOR REPRODUCING REPresentations of instructions, data, sound, and image recorded in a machine-readable binary form, and capable of being manipulated or providing interactivity to a user, by means of an automatic data-processing machine</t>
  </si>
  <si>
    <t>85234039 OPTICAL DISCS FOR LASER READING SYSTEMS, RECORDED, FOR REPRODUCIng sound only, of a diameter &gt; 6,5 cm</t>
  </si>
  <si>
    <t>85234045 OPTICAL DISCS FOR LASER READING SYSTEMS, RECORDED, FOR REPRODUCIng representations of instructions, data, sound, and image recorded in a machine-readable binary form, and capable of being manipulated or providing interactivity to a user, by means of an automatic data-processing machine</t>
  </si>
  <si>
    <t>85235290 CARDS AND TAGS INCORPORATING ONLY ONE ELECTRONIC INTEGRATED CIRCuit "smart cards"</t>
  </si>
  <si>
    <t>85238093 RECORDED MEDIA FOR REPRODUCING REPRESENTATIONS OF INSTRUCTIONS, data, sound, and image recorded in a machine-readable binary form, and capable of being manipulated or providing interactivity to a user, by means of an automatic data-processing machine (excl. magnetic, optical and semiconductor media, and products of chapter 37)</t>
  </si>
  <si>
    <t>85153100 FULLY OR PARTLY AUTOMATIC MACHINES FOR ARC WELDING OF METALS, INCL. PLASMA ARC WELDING</t>
  </si>
  <si>
    <t>85162950 ELECTRIC CONVECTION HEATERS, FOR SPACE-HEATING AND SOIL-HEATING</t>
  </si>
  <si>
    <t>85162991 ELECTRIC SPACE-HEATING AND SOIL-HEATING APPARATUS, WITH BUILT-IN FAN (EXCL. STORAGE HEATING RADIATORS)</t>
  </si>
  <si>
    <t>85169000 PARTS OF ELECTRIC WATER HEATERS, IMMERSION HEATERS, SPACE-HEATING APPARATUS AND SOIL-HEATING APPARATUS, HAIRDRESSING APPARATUS AND HAND DRYERS, ELECTRO-THERMIC APPLIANCES OF A KIND USED FOR DOMESTIC PURPOSES AND ELECTRIC HEATING RESISTORS, N.E.S.</t>
  </si>
  <si>
    <t>85176100 BASE STATIONS OF APPARATUS FOR THE TRANSMISSION OR RECEPTION OF voice, images or other data</t>
  </si>
  <si>
    <t>85176200 MACHINES FOR THE RECEPTION, CONVERSION AND TRANSMISSION OR REGENeration of voice, images or other data, incl. switching and routing apparatus (excl. telephone sets, telephones for cellular networks or for other wireless networks)</t>
  </si>
  <si>
    <t>85182995 LOUDSPEAKERS, WITHOUT ENCLOSURE (EXCL. THOSE HAVING A FREQUENCY RANGE OF 300 HZ TO 3,4 KHZ, OF A DIAMETER &lt;= 50 MM, OF A KIND USED FOR TELECOMMUNICATIONS)</t>
  </si>
  <si>
    <t>85189000 PARTS OF MICROPHONES, LOUDSPEAKERS, HEADPHONES AND EARPHONES, EARPHONES, AUDIO-FREQUENCY ELECTRIC AMPLIFIERS OR ELECTRIC SOUND AMPLIFIER SETS, N.E.S.</t>
  </si>
  <si>
    <t>85078020 NICKEL-HYDRIDE ACCUMULATORS (EXCL. SPENT)</t>
  </si>
  <si>
    <t>85129090 PARTS OF ELECTRICAL LIGHTING OR SIGNALLING EQUIPMENT, WINDSCREEN WIPERS, DEFROSTERS AND DEMISTERS OF A KIND USED FOR MOTOR VEHICLES, N.E.S. (EXCL. OF SOUND SIGNALLING EQUIPMENT "BURGLAR ALARMS")</t>
  </si>
  <si>
    <t>62099090 BABIES'' GARMENTS AND CLOTHING ACCESSORIES OF TEXTILE MATERIALS (EXCL. OF WOOL OR FINE ANIMAL HAIR, COTTON OR SYNTHETIC FIBRES, KNITTED OR CROCHETED AND HATS)</t>
  </si>
  <si>
    <t>62105000 WOMEN''S OR GIRLS'' GARMENTS OF TEXTILE FABRICS, RUBBERISED OR IMPREGNATED, COATED, COVERED OR LAMINATED WITH PLASTICS OR OTHER SUBSTANCES (EXCL. OF THE TYPE DESCRIBED IN SUBHEADING 6202,11 TO 6202,19, AND BABIES'' GARMENTS AND CLOTHING ACCESSORIES)</t>
  </si>
  <si>
    <t>62113210 MEN''S OR BOYS'' INDUSTRIAL AND OCCUPATIONAL CLOTHING OF COTTON (EXCL. KNITTED OR CROCHETED)</t>
  </si>
  <si>
    <t>62113310 MEN''S OR BOYS'' INDUSTRIAL AND OCCUPATIONAL CLOTHING OF MAN-MADE FIBRES (EXCL. KNITTED OR CROCHETED)</t>
  </si>
  <si>
    <t>62114100 WOMEN''S OR GIRLS'' TRACKSUITS AND OTHER GARMENTS, N.E.S. OF WOOL OR FINE ANIMAL HAIR (EXCL. KNITTED OR CROCHETED)</t>
  </si>
  <si>
    <t>62114210 WOMEN''S OR GIRLS'' APRONS, OVERALLS, SMOCK-OVERALLS AND OTHER INDUSTRIAL AND OCCUPATIONAL CLOTHING OF COTTON (EXCL. KNITTED OR CROCHETED)</t>
  </si>
  <si>
    <t>62114290 WOMEN''S OR GIRLS'' GARMENTS, OF COTTON, N.E.S. (NOT KNITTED OR CROCHETED)</t>
  </si>
  <si>
    <t>62114310 WOMEN''S OR GIRLS'' APRONS, OVERALLS, SMOCK-OVERALLS AND OTHER INDUSTRIAL AND OCCUPATIONAL CLOTHING, OF MAN-MADE FIBRES (EXCL. KNITTED OR CROCHETED)</t>
  </si>
  <si>
    <t>62114390 WOMEN''S OR GIRLS'' GARMENTS, OF MAN-MADE FIBRES, N.E.S. (NOT KNITTED OR CROCHETED)</t>
  </si>
  <si>
    <t>62141000 SHAWLS, SCARVES, MUFFLERS, MANTILLAS, VEILS AND SIMILAR ARTICLES OF SILK OR SILK WASTE (EXCL. KNITTED OR CROCHETED)</t>
  </si>
  <si>
    <t>62143000 SHAWLS, SCARVES, MUFFLERS, MANTILLAS, VEILS AND SIMILAR ARTICLES OF SYNTHETIC FIBRES (EXCL. KNITTED OR CROCHETED)</t>
  </si>
  <si>
    <t>62171000 MADE-UP CLOTHING ACCESSORIES, OF ALL TYPES OF TEXTILE MATERIALS, N.E.S. (EXCL. KNITTED OR CROCHETED)</t>
  </si>
  <si>
    <t>85044030 POWER SUPPLY UNITS OF A KIND USED WITH AUTOMATIC DATA-PROCESSING MACHINES (EXCL. FOR CIVIL AIRCRAFT OF SUBHEADING NO 8504.40-10)</t>
  </si>
  <si>
    <t>85044090 STATIC CONVERTERS (EXCL. OF A KIND USED WITH TELECOMMUNICATION APPARATUS, AUTOMATIC DATA-PROCESSING MACHINES AND UNITS THEREOF, BATTERY CHARGERS, POLYCRYSTALLINE SEMICONDUCTOR AND OTHER RECTIFIERS, AND A.C. CONVERTERS)</t>
  </si>
  <si>
    <t>44219098 ARTICLES OF WOOD, N.E.S.</t>
  </si>
  <si>
    <t>62011100 MEN''S OR BOYS'' OVERCOATS, RAINCOATS, CAR COATS, CAPES, CLOAKS AND SIMILAR ARTICLES, OF WOOL OR FINE ANIMAL HAIR (EXCL. KNITTED OR CROCHETED)</t>
  </si>
  <si>
    <t>62011210 MEN''S OR BOYS'' OVERCOATS, RAINCOATS, CAR COATS, CAPES, CLOAKS AND SIMILAR ARTICLES, OF COTTON, OF A WEIGHT PER GARMENT OF &lt;= 1 KG (EXCL. KNITTED OR CROCHETED)</t>
  </si>
  <si>
    <t>62011900 MEN''S OR BOYS'' OVERCOATS, RAINCOATS, CAR COATS, CAPES, CLOAKS AND SIMILAR ARTICLES, OF TEXTILE MATERIALS (EXCL. OF WOOL OR FINE ANIMAL HAIR, COTTON OR MAN-MADE FIBRES, KNITTED OR CROCHETED)</t>
  </si>
  <si>
    <t>62019100 MEN''S OR BOYS'' ANORAKS, INCL. SKI JACKETS, WINDCHEATERS, WIND-JACKETS AND SIMILAR ARTICLES, OF WOOL OR FINE ANIMAL HAIR (EXCL. KNITTED OR CROCHETED, SUITS, ENSEMBLES, JACKETS, BLAZERS AND TROUSERS)</t>
  </si>
  <si>
    <t>62019300 MEN'S OR BOYS' ANORAKS, INCL. SKI-JACKETS, WIND-CHEATERS, WIND-JACKETS AND SIMILAR ARTICLES, OF MAN-MADE FIBRES (EXCL. KNITTED OR CROCHETED, SUITS, ENSEMBLES, JACKETS, BLAZERS AND TROUSERS)</t>
  </si>
  <si>
    <t>62021100 WOMEN''S OR GIRLS'' OVERCOATS, RAINCOATS, CAR COATS, CAPES, CLOAKS AND SIMILAR ARTICLES, OF WOOL OR FINE ANIMAL HAIR (EXCL. KNITTED OR CROCHETED)</t>
  </si>
  <si>
    <t>62021210 WOMEN''S OR GIRLS'' OVERCOATS, RAINCOATS, CAR COATS, CAPES, CLOAKS AND SIMILAR ARTICLES, OF COTTON, OF A WEIGHT PER GARMENT OF &lt;= 1 KG (EXCL. KNITTED OR CROCHETED)</t>
  </si>
  <si>
    <t>62021290 WOMEN''S OR GIRLS'' OVERCOATS, RAINCOATS, CAR COATS, CAPES, CLOAKS AND SIMILAR ARTICLES, OF COTTON, OF A WEIGHT PER GARMENT OF &gt; 1 KG (EXCL. KNITTED OR CROCHETED)</t>
  </si>
  <si>
    <t>62021310 WOMEN''S OR GIRLS'' OVERCOATS, RAINCOATS, CAR COATS, CAPES, CLOAKS AND SIMILAR ARTICLES, OF MAN-MADE FIBRES, OF A WEIGHT PER GARMENT OF &lt;= 1 KG (EXCL. KNITTED OR CROCHETED)</t>
  </si>
  <si>
    <t>62021390 WOMEN''S OR GIRLS'' OVERCOATS, RAINCOATS, CAR COATS, CAPES, CLOAKS AND SIMILAR ARTICLES, OF MAN-MADE FIBRES, OF A WEIGHT PER GARMENT OF &gt; 1 KG (EXCL. KNITTED OR CROCHETED)</t>
  </si>
  <si>
    <t>62029100 WOMEN''S OR GIRLS'' ANORAKS, INCL. SKI JACKETS, WINDCHEATERS, WIND-JACKETS AND SIMILAR ARTICLES, OF WOOL OR FINE ANIMAL HAIR (EXCL. KNITTED OR CROCHETED, SUITS, ENSEMBLES, JACKETS, BLAZERS AND TROUSERS)</t>
  </si>
  <si>
    <t>62029200 WOMEN'S OR GIRLS' ANORAKS, INCL. SKI-JACKETS, WIND-CHEATERS, WIND-JACKETS AND SIMILAR ARTICLES, OF COTTON (EXCL. KNITTED OR CROCHETED, SUITS, ENSEMBLES, JACKETS, BLAZERS AND TROUSERS)</t>
  </si>
  <si>
    <t>62029300 WOMEN'S OR GIRLS' ANORAKS, INCL. SKI-JACKETS, WIND-CHEATERS, WIND-JACKETS AND SIMILAR ARTICLES, OF MAN-MADE FIBRES (EXCL. KNITTED OR CROCHETED, SUITS, ENSEMBLES, JACKETS, BLAZERS AND TROUSERS)</t>
  </si>
  <si>
    <t>62032210 MEN''S OR BOYS'' INDUSTRIAL AND OCCUPATIONAL ENSEMBLES OF COTTON (EXCL. KNITTED OR CROCHETED)</t>
  </si>
  <si>
    <t>62033290 MEN''S OR BOYS'' JACKETS AND BLAZERS OF COTTON (EXCL. KNITTED OR CROCHETED, INDUSTRIAL AND OCCUPATIONAL, AND WIND-JACKETS AND SIMILAR ARTICLES)</t>
  </si>
  <si>
    <t>62033310 MEN''S OR BOYS'' JACKETS AND BLAZERS OF SYNTHETIC FIBRES, INDUSTRIAL AND OCCUPATIONAL (EXCL. KNITTED OR CROCHETED, AND WIND-JACKETS AND SIMILAR ARTICLES)</t>
  </si>
  <si>
    <t>62034235 MEN''S OR BOYS'' TROUSERS AND BREECHES OF COTTON (EXCL. DENIM, CUT CORDUROY, KNITTED OR CROCHETED, INDUSTRIAL AND OCCUPATIONAL, BIB AND BRACE OVERALLS AND UNDERPANTS)</t>
  </si>
  <si>
    <t>62034311 MEN''S OR BOYS'' TROUSERS AND BREECHES OF SYNTHETIC FIBRES, INDUSTRIAL AND OCCUPATIONAL (EXCL. KNITTED OR CROCHETED AND BIB AND BRACE OVERALLS)</t>
  </si>
  <si>
    <t>62041990 WOMEN''S OR GIRLS'' SUITS OF TEXTILE MATERIALS (EXCL. OF WOOL, FINE ANIMAL HAIR, COTTON OR MAN-MADE FIBRES, KNITTED OR CROCHETED, SKI OVERALLS AND SWIMWEAR)</t>
  </si>
  <si>
    <t>62043100 WOMEN''S OR GIRLS'' JACKETS AND BLAZERS OF WOOL OR FINE ANIMAL HAIR (EXCL. KNITTED OR CROCHETED, WIND-JACKETS AND SIMILAR ARTICLES)</t>
  </si>
  <si>
    <t>62043290 WOMEN''S OR GIRLS'' JACKETS AND BLAZERS OF COTTON (EXCL. KNITTED OR CROCHETED, INDUSTRIAL AND OCCUPATIONAL, WIND-JACKETS AND SIMILAR ARTICLES)</t>
  </si>
  <si>
    <t>62043390 WOMEN''S OR GIRLS'' JACKETS AND BLAZERS OF SYNTHETIC FIBRES (EXCL. KNITTED OR CROCHETED, INDUSTRIAL AND OCCUPATIONAL, WIND-JACKETS AND SIMILAR ARTICLES)</t>
  </si>
  <si>
    <t>62043919 WOMEN''S OR GIRLS'' JACKETS AND BLAZERS OF ARTIFICIAL FIBRES (EXCL. KNITTED OR CROCHETED, INDUSTRIAL AND OCCUPATIONAL, WIND-JACKETS AND SIMILAR ARTICLES)</t>
  </si>
  <si>
    <t>62043990 WOMEN''S OR GIRLS'' JACKETS AND BLAZERS OF TEXTILE MATERIALS (EXCL. OF WOOL, FINE ANIMAL HAIR, COTTON OR MAN-MADE FIBRES, KNITTED OR CROCHETED, WIND-JACKETS AND SIMILAR ARTICLES)</t>
  </si>
  <si>
    <t>62044100 WOMEN''S OR GIRLS'' DRESSES OF WOOL OR FINE ANIMAL HAIR (EXCL. KNITTED OR CROCHETED AND PETTICOATS)</t>
  </si>
  <si>
    <t>62044200 WOMEN''S OR GIRLS'' DRESSES OF COTTON (EXCL. KNITTED OR CROCHETED AND PETTICOATS)</t>
  </si>
  <si>
    <t>62044300 WOMEN''S OR GIRLS'' DRESSES OF SYNTHETIC FIBRES (EXCL. KNITTED OR CROCHETED AND PETTICOATS)</t>
  </si>
  <si>
    <t>62044400 WOMEN''S OR GIRLS'' DRESSES OF ARTIFICIAL FIBRES (EXCL. KNITTED OR CROCHETED AND PETTICOATS)</t>
  </si>
  <si>
    <t>62044910 WOMEN'S OR GIRLS' DRESSES OF SILK OR WASTE SILK (EXCL. KNITTED OR CROCHETED AND PETTICOATS)</t>
  </si>
  <si>
    <t>62044990 WOMEN'S OR GIRLS' DRESSES OF TEXTILE MATERIALS (EXCL. OF WOOL, FINE ANIMAL HAIR, COTTON OR MAN-MADE FIBRES, SILK OR WASTE SILK, KNITTED OR CROCHETED AND PETTICOATS)</t>
  </si>
  <si>
    <t>62045100 WOMEN''S OR GIRLS'' SKIRTS AND DIVIDED SKIRTS OF WOOL OR FINE ANIMAL HAIR (EXCL. KNITTED OR CROCHETED AND PETTICOATS)</t>
  </si>
  <si>
    <t>62045200 WOMEN''S OR GIRLS'' SKIRTS AND DIVIDED SKIRTS OF COTTON (EXCL. KNITTED OR CROCHETED AND PETTICOATS)</t>
  </si>
  <si>
    <t>62045300 WOMEN''S OR GIRLS'' SKIRTS AND DIVIDED SKIRTS OF SYNTHETIC FIBRES (EXCL. KNITTED OR CROCHETED AND PETTICOATS)</t>
  </si>
  <si>
    <t>62045910 WOMEN''S OR GIRLS'' SKIRTS AND DIVIDED SKIRTS OF ARTIFICIAL FIBRES (EXCL. KNITTED OR CROCHETED AND PETTICOATS)</t>
  </si>
  <si>
    <t>62045990 WOMEN''S OR GIRLS'' SKIRTS AND DIVIDED SKIRTS OF TEXTILE MATERIALS (EXCL. OF WOOL, FINE ANIMAL HAIR, COTTON OR MAN-MADE FIBRES, KNITTED OR CROCHETED AND PETTICOATS)</t>
  </si>
  <si>
    <t>62046110 WOMEN''S OR GIRLS'' TROUSERS AND BREECHES OF WOOL OR FINE ANIMAL HAIR (EXCL. KNITTED OR CROCHETED, PANTIES AND SWIMWEAR)</t>
  </si>
  <si>
    <t>62046231 WOMEN''S OR GIRLS'' COTTON DENIM TROUSERS AND BREECHES (EXCL. INDUSTRIAL AND OCCUPATIONAL, BIB AND BRACE OVERALLS AND PANTIES)</t>
  </si>
  <si>
    <t>62046239 WOMEN''S OR GIRLS'' TROUSERS AND BREECHES, OF COTTON (NOT OF CUT CORDUROY, OF DENIM OR KNITTED OR CROCHETED AND EXCL. INDUSTRIAL AND OCCUPATIONAL CLOTHING, BIB AND BRACE OVERALLS, BRIEFS AND TRACKSUIT BOTTOMS)</t>
  </si>
  <si>
    <t>62046290 WOMEN''S OR GIRLS'' COTTON SHORTS (EXCL. KNITTED OR CROCHETED, PANTIES AND SWIMWEAR)</t>
  </si>
  <si>
    <t>62046318 WOMEN''S OR GIRLS'' TROUSERS AND BREECHES, OF SYNTHETIC FIBRES (NOT OF CUT CORDUROY, OF DENIM OR KNITTED OR CROCHETED AND EXCL. INDUSTRIAL AND OCCUPATIONAL CLOTHING, BIB AND BRACE OVERALLS, BRIEFS AND TRACKSUIT BOTTOMS)</t>
  </si>
  <si>
    <t>62046339 WOMEN''S OR GIRLS'' BIB AND BRACE OVERALLS, OF SYNTHETIC FIBRES (EXCL. KNITTED OR CROCHETED, OCCUPATIONAL AND INDUSTRIAL)</t>
  </si>
  <si>
    <t>62046918 WOMEN''S OR GIRLS'' TROUSERS AND BREECHES, OF ARTIFICIAL FIBRES (NOT OF CUT CORDUROY, OF DENIM OR KNITTED OR CROCHETED AND EXCL. INDUSTRIAL AND OCCUPATIONAL CLOTHING, BIB AND BRACE OVERALLS, BRIEFS AND TRACKSUIT BOTTOMS)</t>
  </si>
  <si>
    <t>62046990 WOMEN''S OR GIRLS'' TROUSERS, BIB AND BRACE OVERALLS, BREECHES AND SHORTS OF TEXTILE MATERIALS (EXCL. OF WOOL, FINE ANIMAL HAIR, COTTON OR MAN-MADE FIBRES, KNITTED OR CROCHETED, PANTIES AND SWIMWEAR)</t>
  </si>
  <si>
    <t>62061000 WOMEN''S OR GIRLS'' BLOUSES, SHIRTS AND SHIRT-BLOUSES OF SILK OR SILK WASTE (EXCL. KNITTED OR CROCHETED AND VESTS)</t>
  </si>
  <si>
    <t>62062000 WOMEN''S OR GIRLS'' BLOUSES, SHIRTS AND SHIRT-BLOUSES OF WOOL OR FINE ANIMAL HAIR (EXCL. KNITTED OR CROCHETED AND VESTS)</t>
  </si>
  <si>
    <t>62063000 WOMEN''S OR GIRLS'' BLOUSES, SHIRTS AND SHIRT-BLOUSES OF COTTON (EXCL. KNITTED OR CROCHETED AND VESTS)</t>
  </si>
  <si>
    <t>62064000 WOMEN''S OR GIRLS'' BLOUSES, SHIRTS AND SHIRT-BLOUSES OF MAN-MADE FIBRES (EXCL. KNITTED OR CROCHETED AND VESTS)</t>
  </si>
  <si>
    <t>62069010 WOMEN''S OR GIRLS'' BLOUSES, SHIRTS AND SHIRT-BLOUSES OF FLAX OR RAMIE (EXCL. KNITTED OR CROCHETED AND VESTS)</t>
  </si>
  <si>
    <t>62069090 WOMEN''S OR GIRLS'' BLOUSES, SHIRTS AND SHIRT-BLOUSES OF TEXTILE MATERIALS (EXCL. OF SILK, SILK WASTE, WOOL, FINE ANIMAL HAIR, COTTON OR MAN-MADE FIBRES, FLAX OR RAMIE, KNITTED OR CROCHETED AND VESTS)</t>
  </si>
  <si>
    <t>44123200 PLYWOOD CONSISTING SOLELY OF SHEETS OF WOOD &lt;= 6 MM THICK, WITH AT LEAST ONE OUTER PLY OF NON-CONIFEROUS WOOD OR OTHER TROPICAL WOOD THAN SPECIFIED IN SUBHEADING NOTE 1 TO THIS CHAPTER (EXCL. OF BAMBOO, AND SHEETS OF COMPRESSED WOOD, HOLLOW-CORE COMPOSITE PANELS, INLAID WOOD AND SHEETS IDENTIFIABLE AS FURNITURE COMPONENTS)</t>
  </si>
  <si>
    <t>44152020 PALLETS AND PALLET COLLARS, OF WOOD</t>
  </si>
  <si>
    <t>44152090 BOX PALLETS AND OTHER LOAD BOARDS, OF WOOD (EXCL. CONTAINERS SPECIALLY DESIGNED AND EQUIPPED FOR ONE OR MORE MODES OF TRANSPORT; FLAT PALLETS AND PALLET COLLARS)</t>
  </si>
  <si>
    <t>44170000 TOOLS, TOOL BODIES, TOOL HANDLES, BROOM OR BRUSH BODIES AND HANDLES, OF WOOD; BOOT OR SHOE LASTS AND SHOETREES, OF WOOD (EXCL. FORMS USED IN THE MANUFACTURE OF HATS, FORMS OF HEADING 8480, OTHER MACHINES AND MACHINE COMPONENTS, OF WOOD)</t>
  </si>
  <si>
    <t>44187200 FLOORING PANELS, MULTILAYER, ASSEMBLED, OF WOOD (EXCL. FOR MOSAIC FLOORS)</t>
  </si>
  <si>
    <t>44187900 FLOORING PANELS, ASSEMBLED, OF WOOD (EXCL. MULTILAYER PANELS AND FLOORING PANELS FOR MOSAIC FLOORS)</t>
  </si>
  <si>
    <t>44089085 SHEETS FOR VENEERING, INCL. THOSE OBTAINED BY SLICING LAMINATED WOOD, FOR PLYWOOD OR FOR OTHER SIMILAR LAMINATED WOOD AND OTHER WOOD, SAWN LENGTHWISE, SLICED OR PEELED, WHETHER OR NOT SPLICED, OF A THICKNESS OF &lt;= 1 MM (EXCL. PLANED, SANDED OR END-JOINTED, AND TROPICAL WOOD OF SUBHEADING NOTE 1 TO THIS CHAPTER AND CONIFEROUS WOOD)</t>
  </si>
  <si>
    <t>44092991 BLOCKS, STRIPS AND FRIEZES FOR PARQUET FLOORING, NOT ASSEMBLED,  CONTINUOUSLY SHAPED "TONGUED, GROOVED, REBATED, CHAMFERED, V-JOINTED, BEADED, MOULDED, ROUNDED OR THE LIKE" ALONG ANY OF ITS EDGES, ENDS OR FACES, WHETHER OR NOT PLANED, SANDED OR END-JOINTED, OF WOOD (EXCL. CONIFEROUS WOOD AND BAMBOO)</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</si>
</sst>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yyyy/mm/dd\ hh:mm:ss"/>
    <numFmt numFmtId="165" formatCode="0.0%"/>
  </numFmts>
  <fonts count="7">
    <font>
      <sz val="10"/>
      <name val="Arial"/>
      <family val="0"/>
    </font>
    <font>
      <b/>
      <sz val="14"/>
      <color indexed="12"/>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9"/>
      <name val="Times New Roman"/>
      <family val="1"/>
    </font>
  </fonts>
  <fills count="6">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 fillId="0" borderId="0" applyNumberForma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5" fillId="0" borderId="0" applyNumberFormat="0" applyFill="0" applyBorder="0" applyAlignment="0" applyProtection="0"/>
    <xf numFmtId="9"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41">
    <xf numFmtId="0" fontId="0" fillId="0" borderId="0" xfId="0" applyNumberFormat="1" applyFont="1" applyFill="1" applyBorder="1" applyAlignment="1">
      <alignment/>
    </xf>
    <xf numFmtId="0" fontId="1" fillId="0" borderId="0" xfId="0" applyNumberFormat="1" applyFont="1" applyFill="1" applyBorder="1" applyAlignment="1">
      <alignment/>
    </xf>
    <xf numFmtId="164" fontId="0" fillId="0" borderId="0" xfId="0" applyNumberFormat="1" applyFont="1" applyFill="1" applyBorder="1" applyAlignment="1">
      <alignment horizontal="left"/>
    </xf>
    <xf numFmtId="0" fontId="0" fillId="2" borderId="1" xfId="0" applyNumberFormat="1" applyFont="1" applyFill="1" applyBorder="1" applyAlignment="1">
      <alignment horizontal="center" shrinkToFit="1"/>
    </xf>
    <xf numFmtId="0" fontId="2" fillId="0" borderId="0" xfId="0" applyNumberFormat="1" applyFont="1" applyFill="1" applyBorder="1" applyAlignment="1">
      <alignment/>
    </xf>
    <xf numFmtId="0" fontId="0" fillId="3" borderId="1" xfId="0" applyNumberFormat="1" applyFont="1" applyFill="1" applyBorder="1" applyAlignment="1">
      <alignment horizontal="center" shrinkToFit="1"/>
    </xf>
    <xf numFmtId="0" fontId="0" fillId="2" borderId="2" xfId="0" applyNumberFormat="1" applyFont="1" applyFill="1" applyBorder="1" applyAlignment="1">
      <alignment horizontal="center" shrinkToFit="1"/>
    </xf>
    <xf numFmtId="0" fontId="0" fillId="2" borderId="2" xfId="0" applyNumberFormat="1" applyFill="1" applyBorder="1" applyAlignment="1">
      <alignment horizontal="center" shrinkToFit="1"/>
    </xf>
    <xf numFmtId="0" fontId="0" fillId="2" borderId="2" xfId="0" applyNumberFormat="1" applyFill="1" applyBorder="1" applyAlignment="1">
      <alignment horizontal="center" wrapText="1"/>
    </xf>
    <xf numFmtId="0" fontId="0" fillId="2" borderId="2" xfId="0" applyNumberFormat="1" applyFont="1" applyFill="1" applyBorder="1" applyAlignment="1">
      <alignment horizontal="center" wrapText="1"/>
    </xf>
    <xf numFmtId="165" fontId="0" fillId="0" borderId="0" xfId="0" applyNumberFormat="1" applyFont="1" applyFill="1" applyBorder="1" applyAlignment="1">
      <alignment/>
    </xf>
    <xf numFmtId="0" fontId="0" fillId="2" borderId="1" xfId="0" applyNumberFormat="1" applyFill="1" applyBorder="1" applyAlignment="1">
      <alignment horizontal="center" shrinkToFit="1"/>
    </xf>
    <xf numFmtId="0" fontId="0" fillId="0" borderId="0" xfId="0" applyNumberFormat="1" applyFill="1" applyBorder="1" applyAlignment="1">
      <alignment/>
    </xf>
    <xf numFmtId="0" fontId="0" fillId="4" borderId="1" xfId="0" applyNumberFormat="1" applyFont="1" applyFill="1" applyBorder="1" applyAlignment="1">
      <alignment horizontal="center" shrinkToFit="1"/>
    </xf>
    <xf numFmtId="0" fontId="0" fillId="2" borderId="2" xfId="0" applyNumberFormat="1" applyFont="1" applyFill="1" applyBorder="1" applyAlignment="1">
      <alignment horizontal="center" wrapText="1"/>
    </xf>
    <xf numFmtId="0" fontId="2" fillId="4" borderId="0" xfId="0" applyNumberFormat="1" applyFont="1" applyFill="1" applyBorder="1" applyAlignment="1">
      <alignment horizontal="center" shrinkToFit="1"/>
    </xf>
    <xf numFmtId="0" fontId="0" fillId="4" borderId="1" xfId="0" applyNumberFormat="1" applyFill="1" applyBorder="1" applyAlignment="1">
      <alignment horizontal="center" shrinkToFit="1"/>
    </xf>
    <xf numFmtId="0" fontId="6" fillId="0" borderId="1" xfId="0" applyNumberFormat="1" applyFont="1" applyFill="1" applyBorder="1" applyAlignment="1">
      <alignment/>
    </xf>
    <xf numFmtId="1" fontId="6" fillId="0" borderId="1" xfId="0" applyNumberFormat="1" applyFont="1" applyFill="1" applyBorder="1" applyAlignment="1">
      <alignment/>
    </xf>
    <xf numFmtId="2" fontId="6" fillId="0" borderId="1" xfId="0" applyNumberFormat="1" applyFont="1" applyFill="1" applyBorder="1" applyAlignment="1">
      <alignment/>
    </xf>
    <xf numFmtId="165" fontId="6" fillId="0" borderId="0" xfId="0" applyNumberFormat="1" applyFont="1" applyFill="1" applyBorder="1" applyAlignment="1">
      <alignment/>
    </xf>
    <xf numFmtId="0" fontId="6" fillId="0" borderId="0" xfId="0" applyNumberFormat="1" applyFont="1" applyFill="1" applyBorder="1" applyAlignment="1">
      <alignment/>
    </xf>
    <xf numFmtId="0" fontId="6" fillId="4" borderId="0" xfId="0" applyNumberFormat="1" applyFont="1" applyFill="1" applyBorder="1" applyAlignment="1">
      <alignment/>
    </xf>
    <xf numFmtId="0" fontId="6" fillId="4" borderId="1" xfId="0" applyNumberFormat="1" applyFont="1" applyFill="1" applyBorder="1" applyAlignment="1">
      <alignment/>
    </xf>
    <xf numFmtId="2" fontId="6" fillId="4" borderId="1" xfId="0" applyNumberFormat="1" applyFont="1" applyFill="1" applyBorder="1" applyAlignment="1">
      <alignment/>
    </xf>
    <xf numFmtId="165" fontId="6" fillId="4" borderId="0" xfId="0" applyNumberFormat="1" applyFont="1" applyFill="1" applyBorder="1" applyAlignment="1">
      <alignment/>
    </xf>
    <xf numFmtId="0" fontId="6" fillId="3" borderId="1" xfId="0" applyNumberFormat="1" applyFont="1" applyFill="1" applyBorder="1" applyAlignment="1">
      <alignment/>
    </xf>
    <xf numFmtId="2" fontId="6" fillId="3" borderId="1" xfId="0" applyNumberFormat="1" applyFont="1" applyFill="1" applyBorder="1" applyAlignment="1">
      <alignment/>
    </xf>
    <xf numFmtId="165" fontId="6" fillId="3" borderId="0" xfId="0" applyNumberFormat="1" applyFont="1" applyFill="1" applyBorder="1" applyAlignment="1">
      <alignment/>
    </xf>
    <xf numFmtId="1" fontId="6" fillId="3" borderId="1" xfId="0" applyNumberFormat="1" applyFont="1" applyFill="1" applyBorder="1" applyAlignment="1">
      <alignment/>
    </xf>
    <xf numFmtId="0" fontId="6" fillId="3" borderId="0" xfId="0" applyNumberFormat="1" applyFont="1" applyFill="1" applyBorder="1" applyAlignment="1">
      <alignment/>
    </xf>
    <xf numFmtId="165" fontId="0" fillId="2" borderId="2" xfId="0" applyNumberFormat="1" applyFont="1" applyFill="1" applyBorder="1" applyAlignment="1">
      <alignment horizontal="center" wrapText="1"/>
    </xf>
    <xf numFmtId="0" fontId="0" fillId="5" borderId="1" xfId="0" applyNumberFormat="1" applyFont="1" applyFill="1" applyBorder="1" applyAlignment="1">
      <alignment horizontal="center" shrinkToFit="1"/>
    </xf>
    <xf numFmtId="0" fontId="6" fillId="5" borderId="1" xfId="0" applyNumberFormat="1" applyFont="1" applyFill="1" applyBorder="1" applyAlignment="1">
      <alignment/>
    </xf>
    <xf numFmtId="1" fontId="6" fillId="5" borderId="1" xfId="0" applyNumberFormat="1" applyFont="1" applyFill="1" applyBorder="1" applyAlignment="1">
      <alignment/>
    </xf>
    <xf numFmtId="2" fontId="6" fillId="5" borderId="1" xfId="0" applyNumberFormat="1" applyFont="1" applyFill="1" applyBorder="1" applyAlignment="1">
      <alignment/>
    </xf>
    <xf numFmtId="165" fontId="6" fillId="5" borderId="0" xfId="0" applyNumberFormat="1" applyFont="1" applyFill="1" applyBorder="1" applyAlignment="1">
      <alignment/>
    </xf>
    <xf numFmtId="0" fontId="6" fillId="5" borderId="0" xfId="0" applyNumberFormat="1" applyFont="1" applyFill="1" applyBorder="1" applyAlignment="1">
      <alignment/>
    </xf>
    <xf numFmtId="0" fontId="0" fillId="2" borderId="3" xfId="0" applyNumberFormat="1" applyFont="1" applyFill="1" applyBorder="1" applyAlignment="1">
      <alignment horizontal="center" shrinkToFit="1"/>
    </xf>
    <xf numFmtId="0" fontId="0" fillId="2" borderId="4" xfId="0" applyNumberFormat="1" applyFont="1" applyFill="1" applyBorder="1" applyAlignment="1">
      <alignment horizontal="center" shrinkToFit="1"/>
    </xf>
    <xf numFmtId="0" fontId="0" fillId="2" borderId="3" xfId="0" applyNumberFormat="1" applyFill="1" applyBorder="1" applyAlignment="1">
      <alignment horizontal="center"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37"/>
  <sheetViews>
    <sheetView tabSelected="1" workbookViewId="0" topLeftCell="A1">
      <selection activeCell="L28" sqref="L28"/>
    </sheetView>
  </sheetViews>
  <sheetFormatPr defaultColWidth="9.140625" defaultRowHeight="12.75"/>
  <cols>
    <col min="1" max="1" width="38.8515625" style="0" customWidth="1"/>
    <col min="2" max="3" width="2.00390625" style="21" customWidth="1"/>
    <col min="4" max="4" width="4.00390625" style="21" customWidth="1"/>
    <col min="5" max="5" width="6.00390625" style="21" customWidth="1"/>
    <col min="6" max="6" width="7.00390625" style="21" customWidth="1"/>
    <col min="7" max="7" width="9.00390625" style="21" customWidth="1"/>
    <col min="8" max="8" width="7.421875" style="21" customWidth="1"/>
    <col min="9" max="9" width="9.00390625" style="21" customWidth="1"/>
    <col min="10" max="10" width="7.8515625" style="21" customWidth="1"/>
    <col min="11" max="11" width="8.00390625" style="21" customWidth="1"/>
    <col min="12" max="12" width="9.00390625" style="21" customWidth="1"/>
    <col min="13" max="13" width="7.00390625" style="21" customWidth="1"/>
    <col min="14" max="14" width="9.00390625" style="21" customWidth="1"/>
    <col min="15" max="15" width="7.00390625" style="21" customWidth="1"/>
    <col min="16" max="16" width="9.00390625" style="21" customWidth="1"/>
    <col min="17" max="17" width="8.00390625" style="21" customWidth="1"/>
    <col min="18" max="18" width="10.00390625" style="21" bestFit="1" customWidth="1"/>
    <col min="19" max="20" width="7.8515625" style="21" customWidth="1"/>
    <col min="21" max="16384" width="9.140625" style="21" customWidth="1"/>
  </cols>
  <sheetData>
    <row r="1" spans="1:10" ht="18">
      <c r="A1" s="1" t="s">
        <v>26</v>
      </c>
      <c r="J1" s="12" t="s">
        <v>61</v>
      </c>
    </row>
    <row r="2" spans="1:10" ht="12.75">
      <c r="A2" t="s">
        <v>27</v>
      </c>
      <c r="B2" s="2">
        <v>39869.89738425926</v>
      </c>
      <c r="J2" s="1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ht="12.75">
      <c r="A8" s="11" t="s">
        <v>45</v>
      </c>
      <c r="B8" s="17">
        <v>0</v>
      </c>
      <c r="C8" s="17">
        <v>0</v>
      </c>
      <c r="D8" s="17">
        <v>0</v>
      </c>
      <c r="E8" s="17">
        <v>0</v>
      </c>
      <c r="F8" s="18">
        <v>270126</v>
      </c>
      <c r="G8" s="18">
        <v>13720609</v>
      </c>
      <c r="H8" s="17">
        <f aca="true" t="shared" si="0" ref="H8:I12">B8+D8+F8</f>
        <v>270126</v>
      </c>
      <c r="I8" s="17">
        <f t="shared" si="0"/>
        <v>13720609</v>
      </c>
      <c r="J8" s="19">
        <f>I8/H8</f>
        <v>50.793366799197415</v>
      </c>
      <c r="K8" s="18">
        <v>1137187</v>
      </c>
      <c r="L8" s="18">
        <v>47653235</v>
      </c>
      <c r="M8" s="18">
        <v>592614</v>
      </c>
      <c r="N8" s="18">
        <v>24795295</v>
      </c>
      <c r="O8" s="18">
        <v>739834</v>
      </c>
      <c r="P8" s="18">
        <v>28441292</v>
      </c>
      <c r="Q8" s="17">
        <f aca="true" t="shared" si="1" ref="Q8:R12">K8+M8+O8</f>
        <v>2469635</v>
      </c>
      <c r="R8" s="17">
        <f t="shared" si="1"/>
        <v>100889822</v>
      </c>
      <c r="S8" s="19">
        <f>R8/Q8</f>
        <v>40.85211863291539</v>
      </c>
      <c r="T8" s="20">
        <f aca="true" t="shared" si="2" ref="T8:U12">(R8*100/I8-100)/100</f>
        <v>6.353159178284288</v>
      </c>
      <c r="U8" s="20">
        <f t="shared" si="2"/>
        <v>-0.19571941756849853</v>
      </c>
    </row>
    <row r="9" spans="1:21" ht="12.75">
      <c r="A9" s="11" t="s">
        <v>48</v>
      </c>
      <c r="B9" s="17">
        <v>0</v>
      </c>
      <c r="C9" s="17">
        <v>0</v>
      </c>
      <c r="D9" s="17">
        <v>0</v>
      </c>
      <c r="E9" s="17">
        <v>0</v>
      </c>
      <c r="F9" s="17">
        <v>0</v>
      </c>
      <c r="G9" s="17">
        <v>0</v>
      </c>
      <c r="H9" s="17">
        <f t="shared" si="0"/>
        <v>0</v>
      </c>
      <c r="I9" s="17">
        <f t="shared" si="0"/>
        <v>0</v>
      </c>
      <c r="J9" s="19" t="e">
        <f>I9/H9</f>
        <v>#DIV/0!</v>
      </c>
      <c r="K9" s="17">
        <v>0</v>
      </c>
      <c r="L9" s="17">
        <v>0</v>
      </c>
      <c r="M9" s="18">
        <v>80</v>
      </c>
      <c r="N9" s="18">
        <v>31000</v>
      </c>
      <c r="O9" s="17">
        <v>0</v>
      </c>
      <c r="P9" s="17">
        <v>0</v>
      </c>
      <c r="Q9" s="17">
        <f t="shared" si="1"/>
        <v>80</v>
      </c>
      <c r="R9" s="17">
        <f t="shared" si="1"/>
        <v>31000</v>
      </c>
      <c r="S9" s="19">
        <f>R9/Q9</f>
        <v>387.5</v>
      </c>
      <c r="T9" s="20" t="e">
        <f t="shared" si="2"/>
        <v>#DIV/0!</v>
      </c>
      <c r="U9" s="20" t="e">
        <f t="shared" si="2"/>
        <v>#DIV/0!</v>
      </c>
    </row>
    <row r="10" spans="1:21" ht="12.75">
      <c r="A10" s="11" t="s">
        <v>46</v>
      </c>
      <c r="B10" s="17">
        <v>0</v>
      </c>
      <c r="C10" s="17">
        <v>0</v>
      </c>
      <c r="D10" s="18">
        <v>420</v>
      </c>
      <c r="E10" s="18">
        <v>33720</v>
      </c>
      <c r="F10" s="17">
        <v>0</v>
      </c>
      <c r="G10" s="17">
        <v>0</v>
      </c>
      <c r="H10" s="17">
        <f t="shared" si="0"/>
        <v>420</v>
      </c>
      <c r="I10" s="17">
        <f t="shared" si="0"/>
        <v>33720</v>
      </c>
      <c r="J10" s="19">
        <f>I10/H10</f>
        <v>80.28571428571429</v>
      </c>
      <c r="K10" s="17">
        <v>0</v>
      </c>
      <c r="L10" s="17">
        <v>0</v>
      </c>
      <c r="M10" s="17">
        <v>0</v>
      </c>
      <c r="N10" s="17">
        <v>0</v>
      </c>
      <c r="O10" s="18">
        <v>206</v>
      </c>
      <c r="P10" s="18">
        <v>17072</v>
      </c>
      <c r="Q10" s="17">
        <f t="shared" si="1"/>
        <v>206</v>
      </c>
      <c r="R10" s="17">
        <f t="shared" si="1"/>
        <v>17072</v>
      </c>
      <c r="S10" s="19">
        <f>R10/Q10</f>
        <v>82.87378640776699</v>
      </c>
      <c r="T10" s="20">
        <f t="shared" si="2"/>
        <v>-0.4937129300118624</v>
      </c>
      <c r="U10" s="20">
        <f t="shared" si="2"/>
        <v>0.03223577376222209</v>
      </c>
    </row>
    <row r="11" spans="1:21" ht="12.75">
      <c r="A11" s="3" t="s">
        <v>47</v>
      </c>
      <c r="B11" s="17">
        <v>0</v>
      </c>
      <c r="C11" s="17">
        <v>0</v>
      </c>
      <c r="D11" s="17">
        <v>0</v>
      </c>
      <c r="E11" s="17">
        <v>0</v>
      </c>
      <c r="F11" s="17">
        <v>0</v>
      </c>
      <c r="G11" s="17">
        <v>0</v>
      </c>
      <c r="H11" s="17">
        <f t="shared" si="0"/>
        <v>0</v>
      </c>
      <c r="I11" s="17">
        <f t="shared" si="0"/>
        <v>0</v>
      </c>
      <c r="J11" s="19" t="e">
        <f>I11/H11</f>
        <v>#DIV/0!</v>
      </c>
      <c r="K11" s="18">
        <v>0</v>
      </c>
      <c r="L11" s="18">
        <v>1042</v>
      </c>
      <c r="M11" s="17">
        <v>0</v>
      </c>
      <c r="N11" s="17">
        <v>0</v>
      </c>
      <c r="O11" s="17">
        <v>0</v>
      </c>
      <c r="P11" s="17">
        <v>0</v>
      </c>
      <c r="Q11" s="17">
        <f t="shared" si="1"/>
        <v>0</v>
      </c>
      <c r="R11" s="17">
        <f t="shared" si="1"/>
        <v>1042</v>
      </c>
      <c r="S11" s="19" t="e">
        <f>R11/Q11</f>
        <v>#DIV/0!</v>
      </c>
      <c r="T11" s="20" t="e">
        <f t="shared" si="2"/>
        <v>#DIV/0!</v>
      </c>
      <c r="U11" s="20" t="e">
        <f t="shared" si="2"/>
        <v>#DIV/0!</v>
      </c>
    </row>
    <row r="12" spans="1:21" ht="12.75">
      <c r="A12" s="3" t="s">
        <v>44</v>
      </c>
      <c r="B12" s="17">
        <v>0</v>
      </c>
      <c r="C12" s="17">
        <v>0</v>
      </c>
      <c r="D12" s="17">
        <v>0</v>
      </c>
      <c r="E12" s="17">
        <v>0</v>
      </c>
      <c r="F12" s="17">
        <v>0</v>
      </c>
      <c r="G12" s="17">
        <v>0</v>
      </c>
      <c r="H12" s="17">
        <f t="shared" si="0"/>
        <v>0</v>
      </c>
      <c r="I12" s="17">
        <f t="shared" si="0"/>
        <v>0</v>
      </c>
      <c r="J12" s="19" t="e">
        <f>I12/H12</f>
        <v>#DIV/0!</v>
      </c>
      <c r="K12" s="17">
        <v>0</v>
      </c>
      <c r="L12" s="17">
        <v>0</v>
      </c>
      <c r="M12" s="17">
        <v>0</v>
      </c>
      <c r="N12" s="17">
        <v>0</v>
      </c>
      <c r="O12" s="17">
        <v>0</v>
      </c>
      <c r="P12" s="17">
        <v>0</v>
      </c>
      <c r="Q12" s="17">
        <f t="shared" si="1"/>
        <v>0</v>
      </c>
      <c r="R12" s="17">
        <f t="shared" si="1"/>
        <v>0</v>
      </c>
      <c r="S12" s="19" t="e">
        <f>R12/Q12</f>
        <v>#DIV/0!</v>
      </c>
      <c r="T12" s="20" t="e">
        <f t="shared" si="2"/>
        <v>#DIV/0!</v>
      </c>
      <c r="U12" s="20" t="e">
        <f t="shared" si="2"/>
        <v>#DIV/0!</v>
      </c>
    </row>
    <row r="13" ht="12.75">
      <c r="U13" s="20"/>
    </row>
    <row r="14" ht="12.75">
      <c r="U14" s="20"/>
    </row>
    <row r="15" ht="12.75">
      <c r="U15" s="20"/>
    </row>
    <row r="16" ht="12.75">
      <c r="U16" s="20"/>
    </row>
    <row r="17" ht="12.75">
      <c r="U17" s="20"/>
    </row>
    <row r="18" ht="12.75">
      <c r="U18" s="20"/>
    </row>
    <row r="19" ht="12.75">
      <c r="U19" s="20"/>
    </row>
    <row r="20" ht="12.75">
      <c r="U20" s="20"/>
    </row>
    <row r="21" ht="12.75">
      <c r="U21" s="20"/>
    </row>
    <row r="22" ht="12.75">
      <c r="U22" s="20"/>
    </row>
    <row r="23" ht="12.75">
      <c r="U23" s="20"/>
    </row>
    <row r="24" ht="12.75">
      <c r="U24" s="20"/>
    </row>
    <row r="25" ht="12.75">
      <c r="U25" s="20"/>
    </row>
    <row r="26" ht="12.75">
      <c r="U26" s="20"/>
    </row>
    <row r="27" ht="12.75">
      <c r="U27" s="20"/>
    </row>
    <row r="28" ht="12.75">
      <c r="U28" s="20"/>
    </row>
    <row r="29" ht="12.75">
      <c r="U29" s="20"/>
    </row>
    <row r="30" ht="12.75">
      <c r="U30" s="20"/>
    </row>
    <row r="31" ht="12.75">
      <c r="U31" s="20"/>
    </row>
    <row r="32" ht="12.75">
      <c r="U32" s="20"/>
    </row>
    <row r="33" ht="12.75">
      <c r="U33" s="20"/>
    </row>
    <row r="34" ht="12.75">
      <c r="U34" s="20"/>
    </row>
    <row r="35" ht="12.75">
      <c r="U35" s="20"/>
    </row>
    <row r="36" ht="12.75">
      <c r="U36" s="20"/>
    </row>
    <row r="37" ht="12.75">
      <c r="U37" s="20"/>
    </row>
    <row r="38" ht="12.75">
      <c r="U38" s="20"/>
    </row>
    <row r="39" ht="12.75">
      <c r="U39" s="20"/>
    </row>
    <row r="40" ht="12.75">
      <c r="U40" s="20"/>
    </row>
    <row r="41" ht="12.75">
      <c r="U41" s="20"/>
    </row>
    <row r="42" ht="12.75">
      <c r="U42" s="20"/>
    </row>
    <row r="43" ht="12.75">
      <c r="U43" s="20"/>
    </row>
    <row r="44" ht="12.75">
      <c r="U44" s="20"/>
    </row>
    <row r="45" ht="12.75">
      <c r="U45" s="20"/>
    </row>
    <row r="46" ht="12.75">
      <c r="U46" s="20"/>
    </row>
    <row r="47" ht="12.75">
      <c r="U47" s="20"/>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row r="437" ht="12.75">
      <c r="U437" s="20"/>
    </row>
  </sheetData>
  <mergeCells count="8">
    <mergeCell ref="B6:C6"/>
    <mergeCell ref="D6:E6"/>
    <mergeCell ref="F6:G6"/>
    <mergeCell ref="K6:L6"/>
    <mergeCell ref="M6:N6"/>
    <mergeCell ref="O6:P6"/>
    <mergeCell ref="H6:I6"/>
    <mergeCell ref="Q6:R6"/>
  </mergeCells>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U16"/>
  <sheetViews>
    <sheetView zoomScale="85" zoomScaleNormal="85" workbookViewId="0" topLeftCell="A1">
      <pane xSplit="1" ySplit="7" topLeftCell="B8" activePane="bottomRight" state="frozen"/>
      <selection pane="topLeft" activeCell="J3" sqref="J3"/>
      <selection pane="topRight" activeCell="J3" sqref="J3"/>
      <selection pane="bottomLeft" activeCell="J3" sqref="J3"/>
      <selection pane="bottomRight" activeCell="J3" sqref="J3"/>
    </sheetView>
  </sheetViews>
  <sheetFormatPr defaultColWidth="9.140625" defaultRowHeight="12.75"/>
  <cols>
    <col min="1" max="1" width="36.421875" style="0" customWidth="1"/>
    <col min="2" max="2" width="19.28125" style="21" bestFit="1" customWidth="1"/>
    <col min="3" max="10" width="9.28125" style="21" bestFit="1" customWidth="1"/>
    <col min="11" max="14" width="9.140625" style="21" customWidth="1"/>
    <col min="15" max="19" width="9.28125" style="21" bestFit="1" customWidth="1"/>
    <col min="20" max="20" width="10.140625" style="21" customWidth="1"/>
    <col min="21" max="21" width="10.140625" style="20" customWidth="1"/>
    <col min="22" max="16384" width="9.140625" style="21" customWidth="1"/>
  </cols>
  <sheetData>
    <row r="1" spans="1:10" ht="18">
      <c r="A1" s="1" t="s">
        <v>26</v>
      </c>
      <c r="J1" t="s">
        <v>61</v>
      </c>
    </row>
    <row r="2" spans="1:10" ht="12.75">
      <c r="A2" t="s">
        <v>27</v>
      </c>
      <c r="B2" s="2">
        <v>39869.89738425926</v>
      </c>
      <c r="J2" t="s">
        <v>62</v>
      </c>
    </row>
    <row r="3" spans="1:4" ht="12.75">
      <c r="A3" t="s">
        <v>28</v>
      </c>
      <c r="B3" s="4" t="s">
        <v>29</v>
      </c>
      <c r="D3" t="s">
        <v>51</v>
      </c>
    </row>
    <row r="4" spans="1:2" ht="12.75">
      <c r="A4" t="s">
        <v>30</v>
      </c>
      <c r="B4" t="s">
        <v>31</v>
      </c>
    </row>
    <row r="5" spans="1:2" ht="12.75">
      <c r="A5" t="s">
        <v>32</v>
      </c>
      <c r="B5" t="s">
        <v>33</v>
      </c>
    </row>
    <row r="6" spans="1:21" ht="50.25" customHeight="1">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14" t="s">
        <v>69</v>
      </c>
    </row>
    <row r="7" spans="1:20"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row>
    <row r="8" spans="1:21" ht="12.75">
      <c r="A8" s="11" t="s">
        <v>111</v>
      </c>
      <c r="B8" s="18">
        <v>0</v>
      </c>
      <c r="C8" s="18">
        <v>1233690</v>
      </c>
      <c r="D8" s="18">
        <v>0</v>
      </c>
      <c r="E8" s="18">
        <v>508541</v>
      </c>
      <c r="F8" s="18">
        <v>0</v>
      </c>
      <c r="G8" s="18">
        <v>77920</v>
      </c>
      <c r="H8" s="17">
        <f>B8+D8+F8</f>
        <v>0</v>
      </c>
      <c r="I8" s="17">
        <f>C8+E8+G8</f>
        <v>1820151</v>
      </c>
      <c r="J8" s="19" t="e">
        <f>I8/H8</f>
        <v>#DIV/0!</v>
      </c>
      <c r="K8" s="17">
        <v>0</v>
      </c>
      <c r="L8" s="17">
        <v>0</v>
      </c>
      <c r="M8" s="17">
        <v>0</v>
      </c>
      <c r="N8" s="17">
        <v>0</v>
      </c>
      <c r="O8" s="18">
        <v>0</v>
      </c>
      <c r="P8" s="18">
        <v>628437</v>
      </c>
      <c r="Q8" s="17">
        <f>K8+M8+O8</f>
        <v>0</v>
      </c>
      <c r="R8" s="17">
        <f>L8+N8+P8</f>
        <v>628437</v>
      </c>
      <c r="S8" s="19" t="e">
        <f>R8/Q8</f>
        <v>#DIV/0!</v>
      </c>
      <c r="T8" s="20">
        <f>(R8*100/I8-100)/100</f>
        <v>-0.6547335907845009</v>
      </c>
      <c r="U8" s="20" t="e">
        <f>(S8*100/J8-100)/100</f>
        <v>#DIV/0!</v>
      </c>
    </row>
    <row r="9" spans="1:21" ht="12.75">
      <c r="A9" s="3" t="s">
        <v>108</v>
      </c>
      <c r="B9" s="17">
        <v>0</v>
      </c>
      <c r="C9" s="17">
        <v>0</v>
      </c>
      <c r="D9" s="17">
        <v>0</v>
      </c>
      <c r="E9" s="17">
        <v>0</v>
      </c>
      <c r="F9" s="17">
        <v>0</v>
      </c>
      <c r="G9" s="17">
        <v>0</v>
      </c>
      <c r="H9" s="17">
        <f>B9+D9+F9</f>
        <v>0</v>
      </c>
      <c r="I9" s="17">
        <f>C9+E9+G9</f>
        <v>0</v>
      </c>
      <c r="J9" s="19" t="e">
        <f>I9/H9</f>
        <v>#DIV/0!</v>
      </c>
      <c r="K9" s="17">
        <v>0</v>
      </c>
      <c r="L9" s="17">
        <v>0</v>
      </c>
      <c r="M9" s="17">
        <v>0</v>
      </c>
      <c r="N9" s="17">
        <v>0</v>
      </c>
      <c r="O9" s="17">
        <v>0</v>
      </c>
      <c r="P9" s="17">
        <v>0</v>
      </c>
      <c r="Q9" s="17">
        <f>K9+M9+O9</f>
        <v>0</v>
      </c>
      <c r="R9" s="17">
        <f>L9+N9+P9</f>
        <v>0</v>
      </c>
      <c r="S9" s="19" t="e">
        <f>R9/Q9</f>
        <v>#DIV/0!</v>
      </c>
      <c r="T9" s="20" t="e">
        <f>(R9*100/I9-100)/100</f>
        <v>#DIV/0!</v>
      </c>
      <c r="U9" s="20" t="e">
        <f>(S9*100/J9-100)/100</f>
        <v>#DIV/0!</v>
      </c>
    </row>
    <row r="10" spans="8:20" ht="12.75">
      <c r="H10" s="17"/>
      <c r="I10" s="17"/>
      <c r="J10" s="19"/>
      <c r="Q10" s="17"/>
      <c r="R10" s="17"/>
      <c r="S10" s="19"/>
      <c r="T10" s="20"/>
    </row>
    <row r="11" spans="1:21" s="22" customFormat="1" ht="12.75">
      <c r="A11" s="15" t="s">
        <v>68</v>
      </c>
      <c r="H11" s="23"/>
      <c r="I11" s="23"/>
      <c r="J11" s="24"/>
      <c r="Q11" s="23"/>
      <c r="R11" s="23"/>
      <c r="S11" s="24"/>
      <c r="T11" s="25"/>
      <c r="U11" s="25"/>
    </row>
    <row r="12" spans="1:21" ht="12.75">
      <c r="A12" s="13" t="s">
        <v>110</v>
      </c>
      <c r="B12" s="18">
        <v>0</v>
      </c>
      <c r="C12" s="18">
        <v>293948</v>
      </c>
      <c r="D12" s="18">
        <v>0</v>
      </c>
      <c r="E12" s="18">
        <v>39159</v>
      </c>
      <c r="F12" s="18">
        <v>0</v>
      </c>
      <c r="G12" s="18">
        <v>339394</v>
      </c>
      <c r="H12" s="17">
        <f aca="true" t="shared" si="0" ref="H12:I16">B12+D12+F12</f>
        <v>0</v>
      </c>
      <c r="I12" s="17">
        <f t="shared" si="0"/>
        <v>672501</v>
      </c>
      <c r="J12" s="19" t="e">
        <f>I12/H12</f>
        <v>#DIV/0!</v>
      </c>
      <c r="K12" s="18">
        <v>0</v>
      </c>
      <c r="L12" s="18">
        <v>371928</v>
      </c>
      <c r="M12" s="18">
        <v>0</v>
      </c>
      <c r="N12" s="18">
        <v>313489</v>
      </c>
      <c r="O12" s="18">
        <v>0</v>
      </c>
      <c r="P12" s="18">
        <v>161855</v>
      </c>
      <c r="Q12" s="17">
        <f aca="true" t="shared" si="1" ref="Q12:R16">K12+M12+O12</f>
        <v>0</v>
      </c>
      <c r="R12" s="17">
        <f t="shared" si="1"/>
        <v>847272</v>
      </c>
      <c r="S12" s="19" t="e">
        <f>R12/Q12</f>
        <v>#DIV/0!</v>
      </c>
      <c r="T12" s="20">
        <f aca="true" t="shared" si="2" ref="T12:U16">(R12*100/I12-100)/100</f>
        <v>0.2598821414391949</v>
      </c>
      <c r="U12" s="20" t="e">
        <f t="shared" si="2"/>
        <v>#DIV/0!</v>
      </c>
    </row>
    <row r="13" spans="1:21" ht="12.75">
      <c r="A13" s="13" t="s">
        <v>109</v>
      </c>
      <c r="B13" s="18">
        <v>0</v>
      </c>
      <c r="C13" s="18">
        <v>231074</v>
      </c>
      <c r="D13" s="17">
        <v>0</v>
      </c>
      <c r="E13" s="17">
        <v>0</v>
      </c>
      <c r="F13" s="18">
        <v>0</v>
      </c>
      <c r="G13" s="18">
        <v>308882</v>
      </c>
      <c r="H13" s="17">
        <f t="shared" si="0"/>
        <v>0</v>
      </c>
      <c r="I13" s="17">
        <f t="shared" si="0"/>
        <v>539956</v>
      </c>
      <c r="J13" s="19" t="e">
        <f>I13/H13</f>
        <v>#DIV/0!</v>
      </c>
      <c r="K13" s="18">
        <v>0</v>
      </c>
      <c r="L13" s="18">
        <v>377418</v>
      </c>
      <c r="M13" s="18">
        <v>0</v>
      </c>
      <c r="N13" s="18">
        <v>768396</v>
      </c>
      <c r="O13" s="18">
        <v>0</v>
      </c>
      <c r="P13" s="18">
        <v>6866</v>
      </c>
      <c r="Q13" s="17">
        <f t="shared" si="1"/>
        <v>0</v>
      </c>
      <c r="R13" s="17">
        <f t="shared" si="1"/>
        <v>1152680</v>
      </c>
      <c r="S13" s="19" t="e">
        <f>R13/Q13</f>
        <v>#DIV/0!</v>
      </c>
      <c r="T13" s="20">
        <f t="shared" si="2"/>
        <v>1.1347665365326063</v>
      </c>
      <c r="U13" s="20" t="e">
        <f t="shared" si="2"/>
        <v>#DIV/0!</v>
      </c>
    </row>
    <row r="14" spans="1:21" ht="12.75">
      <c r="A14" s="13" t="s">
        <v>98</v>
      </c>
      <c r="B14" s="17">
        <v>0</v>
      </c>
      <c r="C14" s="17">
        <v>0</v>
      </c>
      <c r="D14" s="18">
        <v>11</v>
      </c>
      <c r="E14" s="18">
        <v>38374</v>
      </c>
      <c r="F14" s="17">
        <v>0</v>
      </c>
      <c r="G14" s="17">
        <v>0</v>
      </c>
      <c r="H14" s="17">
        <f t="shared" si="0"/>
        <v>11</v>
      </c>
      <c r="I14" s="17">
        <f t="shared" si="0"/>
        <v>38374</v>
      </c>
      <c r="J14" s="19">
        <f>I14/H14</f>
        <v>3488.5454545454545</v>
      </c>
      <c r="K14" s="18">
        <v>0</v>
      </c>
      <c r="L14" s="18">
        <v>10052</v>
      </c>
      <c r="M14" s="17">
        <v>0</v>
      </c>
      <c r="N14" s="17">
        <v>0</v>
      </c>
      <c r="O14" s="17">
        <v>0</v>
      </c>
      <c r="P14" s="17">
        <v>0</v>
      </c>
      <c r="Q14" s="17">
        <f t="shared" si="1"/>
        <v>0</v>
      </c>
      <c r="R14" s="17">
        <f t="shared" si="1"/>
        <v>10052</v>
      </c>
      <c r="S14" s="19" t="e">
        <f>R14/Q14</f>
        <v>#DIV/0!</v>
      </c>
      <c r="T14" s="20">
        <f t="shared" si="2"/>
        <v>-0.7380518059102518</v>
      </c>
      <c r="U14" s="20" t="e">
        <f t="shared" si="2"/>
        <v>#DIV/0!</v>
      </c>
    </row>
    <row r="15" spans="1:21" ht="12.75">
      <c r="A15" s="13" t="s">
        <v>112</v>
      </c>
      <c r="B15" s="18">
        <v>0</v>
      </c>
      <c r="C15" s="18">
        <v>3840</v>
      </c>
      <c r="D15" s="17">
        <v>0</v>
      </c>
      <c r="E15" s="17">
        <v>0</v>
      </c>
      <c r="F15" s="17">
        <v>0</v>
      </c>
      <c r="G15" s="17">
        <v>0</v>
      </c>
      <c r="H15" s="17">
        <f t="shared" si="0"/>
        <v>0</v>
      </c>
      <c r="I15" s="17">
        <f t="shared" si="0"/>
        <v>3840</v>
      </c>
      <c r="J15" s="19" t="e">
        <f>I15/H15</f>
        <v>#DIV/0!</v>
      </c>
      <c r="K15" s="17">
        <v>0</v>
      </c>
      <c r="L15" s="17">
        <v>0</v>
      </c>
      <c r="M15" s="17">
        <v>0</v>
      </c>
      <c r="N15" s="17">
        <v>0</v>
      </c>
      <c r="O15" s="17">
        <v>0</v>
      </c>
      <c r="P15" s="17">
        <v>0</v>
      </c>
      <c r="Q15" s="17">
        <f t="shared" si="1"/>
        <v>0</v>
      </c>
      <c r="R15" s="17">
        <f t="shared" si="1"/>
        <v>0</v>
      </c>
      <c r="S15" s="19" t="e">
        <f>R15/Q15</f>
        <v>#DIV/0!</v>
      </c>
      <c r="T15" s="20">
        <f t="shared" si="2"/>
        <v>-1</v>
      </c>
      <c r="U15" s="20" t="e">
        <f t="shared" si="2"/>
        <v>#DIV/0!</v>
      </c>
    </row>
    <row r="16" spans="1:21" ht="12.75">
      <c r="A16" s="13" t="s">
        <v>108</v>
      </c>
      <c r="B16" s="17">
        <v>0</v>
      </c>
      <c r="C16" s="17">
        <v>0</v>
      </c>
      <c r="D16" s="17">
        <v>0</v>
      </c>
      <c r="E16" s="17">
        <v>0</v>
      </c>
      <c r="F16" s="17">
        <v>0</v>
      </c>
      <c r="G16" s="17">
        <v>0</v>
      </c>
      <c r="H16" s="17">
        <f t="shared" si="0"/>
        <v>0</v>
      </c>
      <c r="I16" s="17">
        <f t="shared" si="0"/>
        <v>0</v>
      </c>
      <c r="J16" s="19" t="e">
        <f>I16/H16</f>
        <v>#DIV/0!</v>
      </c>
      <c r="K16" s="17">
        <v>0</v>
      </c>
      <c r="L16" s="17">
        <v>0</v>
      </c>
      <c r="M16" s="17">
        <v>0</v>
      </c>
      <c r="N16" s="17">
        <v>0</v>
      </c>
      <c r="O16" s="17">
        <v>0</v>
      </c>
      <c r="P16" s="17">
        <v>0</v>
      </c>
      <c r="Q16" s="17">
        <f t="shared" si="1"/>
        <v>0</v>
      </c>
      <c r="R16" s="17">
        <f t="shared" si="1"/>
        <v>0</v>
      </c>
      <c r="S16" s="19" t="e">
        <f>R16/Q16</f>
        <v>#DIV/0!</v>
      </c>
      <c r="T16" s="20" t="e">
        <f t="shared" si="2"/>
        <v>#DIV/0!</v>
      </c>
      <c r="U16" s="20" t="e">
        <f t="shared" si="2"/>
        <v>#DIV/0!</v>
      </c>
    </row>
  </sheetData>
  <mergeCells count="8">
    <mergeCell ref="K6:L6"/>
    <mergeCell ref="M6:N6"/>
    <mergeCell ref="O6:P6"/>
    <mergeCell ref="Q6:R6"/>
    <mergeCell ref="B6:C6"/>
    <mergeCell ref="D6:E6"/>
    <mergeCell ref="F6:G6"/>
    <mergeCell ref="H6:I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U49"/>
  <sheetViews>
    <sheetView zoomScale="85" zoomScaleNormal="85" workbookViewId="0" topLeftCell="A1">
      <pane xSplit="1" ySplit="7" topLeftCell="B8" activePane="bottomRight" state="frozen"/>
      <selection pane="topLeft" activeCell="J3" sqref="J3"/>
      <selection pane="topRight" activeCell="J3" sqref="J3"/>
      <selection pane="bottomLeft" activeCell="J3" sqref="J3"/>
      <selection pane="bottomRight" activeCell="A8" sqref="A8"/>
    </sheetView>
  </sheetViews>
  <sheetFormatPr defaultColWidth="9.140625" defaultRowHeight="12.75"/>
  <cols>
    <col min="1" max="1" width="36.421875" style="0" customWidth="1"/>
    <col min="2" max="2" width="19.28125" style="21" bestFit="1" customWidth="1"/>
    <col min="3" max="3" width="9.140625" style="21" customWidth="1"/>
    <col min="4" max="5" width="9.28125" style="21" bestFit="1" customWidth="1"/>
    <col min="6" max="7" width="9.140625" style="21" customWidth="1"/>
    <col min="8" max="10" width="9.28125" style="21" bestFit="1" customWidth="1"/>
    <col min="11" max="16" width="9.140625" style="21" customWidth="1"/>
    <col min="17" max="19" width="9.28125" style="21" bestFit="1" customWidth="1"/>
    <col min="20" max="20" width="10.140625" style="21" customWidth="1"/>
    <col min="21" max="21" width="10.140625" style="20" customWidth="1"/>
    <col min="22" max="16384" width="9.140625" style="21" customWidth="1"/>
  </cols>
  <sheetData>
    <row r="1" spans="1:10" ht="18">
      <c r="A1" s="1" t="s">
        <v>26</v>
      </c>
      <c r="J1" t="s">
        <v>61</v>
      </c>
    </row>
    <row r="2" spans="1:10" ht="12.75">
      <c r="A2" t="s">
        <v>27</v>
      </c>
      <c r="B2" s="2">
        <v>39869.89738425926</v>
      </c>
      <c r="J2" t="s">
        <v>62</v>
      </c>
    </row>
    <row r="3" spans="1:4" ht="12.75">
      <c r="A3" t="s">
        <v>28</v>
      </c>
      <c r="B3" s="4" t="s">
        <v>29</v>
      </c>
      <c r="D3" t="s">
        <v>51</v>
      </c>
    </row>
    <row r="4" spans="1:2" ht="12.75">
      <c r="A4" t="s">
        <v>30</v>
      </c>
      <c r="B4" t="s">
        <v>31</v>
      </c>
    </row>
    <row r="5" spans="1:2" ht="12.75">
      <c r="A5" t="s">
        <v>32</v>
      </c>
      <c r="B5" t="s">
        <v>33</v>
      </c>
    </row>
    <row r="6" spans="1:21" ht="50.25" customHeight="1">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14" t="s">
        <v>69</v>
      </c>
    </row>
    <row r="7" spans="1:20"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row>
    <row r="8" spans="1:21" ht="12.75">
      <c r="A8" s="3" t="s">
        <v>100</v>
      </c>
      <c r="B8" s="17">
        <v>0</v>
      </c>
      <c r="C8" s="17">
        <v>0</v>
      </c>
      <c r="D8" s="18">
        <v>32594</v>
      </c>
      <c r="E8" s="18">
        <v>5002145</v>
      </c>
      <c r="F8" s="17">
        <v>0</v>
      </c>
      <c r="G8" s="17">
        <v>0</v>
      </c>
      <c r="H8" s="17">
        <f aca="true" t="shared" si="0" ref="H8:H25">B8+D8+F8</f>
        <v>32594</v>
      </c>
      <c r="I8" s="17">
        <f aca="true" t="shared" si="1" ref="I8:I25">C8+E8+G8</f>
        <v>5002145</v>
      </c>
      <c r="J8" s="19">
        <f aca="true" t="shared" si="2" ref="J8:J25">I8/H8</f>
        <v>153.46827636988402</v>
      </c>
      <c r="K8" s="17">
        <v>0</v>
      </c>
      <c r="L8" s="17">
        <v>0</v>
      </c>
      <c r="M8" s="17">
        <v>0</v>
      </c>
      <c r="N8" s="17">
        <v>0</v>
      </c>
      <c r="O8" s="17">
        <v>0</v>
      </c>
      <c r="P8" s="17">
        <v>0</v>
      </c>
      <c r="Q8" s="17">
        <f aca="true" t="shared" si="3" ref="Q8:Q25">K8+M8+O8</f>
        <v>0</v>
      </c>
      <c r="R8" s="17">
        <f aca="true" t="shared" si="4" ref="R8:R25">L8+N8+P8</f>
        <v>0</v>
      </c>
      <c r="S8" s="19" t="e">
        <f aca="true" t="shared" si="5" ref="S8:S25">R8/Q8</f>
        <v>#DIV/0!</v>
      </c>
      <c r="T8" s="20">
        <f aca="true" t="shared" si="6" ref="T8:T25">(R8*100/I8-100)/100</f>
        <v>-1</v>
      </c>
      <c r="U8" s="20" t="e">
        <f aca="true" t="shared" si="7" ref="U8:U25">(S8*100/J8-100)/100</f>
        <v>#DIV/0!</v>
      </c>
    </row>
    <row r="9" spans="1:21" ht="12.75">
      <c r="A9" s="11" t="s">
        <v>64</v>
      </c>
      <c r="B9" s="18">
        <v>2722</v>
      </c>
      <c r="C9" s="18">
        <v>504650</v>
      </c>
      <c r="D9" s="18">
        <v>1670</v>
      </c>
      <c r="E9" s="18">
        <v>321785</v>
      </c>
      <c r="F9" s="18">
        <v>1424</v>
      </c>
      <c r="G9" s="18">
        <v>285334</v>
      </c>
      <c r="H9" s="17">
        <f t="shared" si="0"/>
        <v>5816</v>
      </c>
      <c r="I9" s="17">
        <f t="shared" si="1"/>
        <v>1111769</v>
      </c>
      <c r="J9" s="19">
        <f t="shared" si="2"/>
        <v>191.15698074277853</v>
      </c>
      <c r="K9" s="18">
        <v>1445</v>
      </c>
      <c r="L9" s="18">
        <v>291154</v>
      </c>
      <c r="M9" s="18">
        <v>485</v>
      </c>
      <c r="N9" s="18">
        <v>97425</v>
      </c>
      <c r="O9" s="17">
        <v>0</v>
      </c>
      <c r="P9" s="17">
        <v>0</v>
      </c>
      <c r="Q9" s="17">
        <f t="shared" si="3"/>
        <v>1930</v>
      </c>
      <c r="R9" s="17">
        <f t="shared" si="4"/>
        <v>388579</v>
      </c>
      <c r="S9" s="19">
        <f t="shared" si="5"/>
        <v>201.3362694300518</v>
      </c>
      <c r="T9" s="20">
        <f t="shared" si="6"/>
        <v>-0.6504858473297961</v>
      </c>
      <c r="U9" s="20">
        <f t="shared" si="7"/>
        <v>0.053250938823785676</v>
      </c>
    </row>
    <row r="10" spans="1:21" ht="12.75">
      <c r="A10" s="11" t="s">
        <v>95</v>
      </c>
      <c r="B10" s="17">
        <v>0</v>
      </c>
      <c r="C10" s="17">
        <v>0</v>
      </c>
      <c r="D10" s="18">
        <v>5743</v>
      </c>
      <c r="E10" s="18">
        <v>419838</v>
      </c>
      <c r="F10" s="17">
        <v>0</v>
      </c>
      <c r="G10" s="17">
        <v>0</v>
      </c>
      <c r="H10" s="17">
        <f t="shared" si="0"/>
        <v>5743</v>
      </c>
      <c r="I10" s="17">
        <f t="shared" si="1"/>
        <v>419838</v>
      </c>
      <c r="J10" s="19">
        <f t="shared" si="2"/>
        <v>73.10430088803761</v>
      </c>
      <c r="K10" s="17">
        <v>0</v>
      </c>
      <c r="L10" s="17">
        <v>0</v>
      </c>
      <c r="M10" s="17">
        <v>0</v>
      </c>
      <c r="N10" s="17">
        <v>0</v>
      </c>
      <c r="O10" s="17">
        <v>0</v>
      </c>
      <c r="P10" s="17">
        <v>0</v>
      </c>
      <c r="Q10" s="17">
        <f t="shared" si="3"/>
        <v>0</v>
      </c>
      <c r="R10" s="17">
        <f t="shared" si="4"/>
        <v>0</v>
      </c>
      <c r="S10" s="19" t="e">
        <f t="shared" si="5"/>
        <v>#DIV/0!</v>
      </c>
      <c r="T10" s="20">
        <f t="shared" si="6"/>
        <v>-1</v>
      </c>
      <c r="U10" s="20" t="e">
        <f t="shared" si="7"/>
        <v>#DIV/0!</v>
      </c>
    </row>
    <row r="11" spans="1:21" ht="12.75">
      <c r="A11" s="11" t="s">
        <v>96</v>
      </c>
      <c r="B11" s="17">
        <v>0</v>
      </c>
      <c r="C11" s="17">
        <v>0</v>
      </c>
      <c r="D11" s="18">
        <v>2938</v>
      </c>
      <c r="E11" s="18">
        <v>214773</v>
      </c>
      <c r="F11" s="17">
        <v>0</v>
      </c>
      <c r="G11" s="17">
        <v>0</v>
      </c>
      <c r="H11" s="17">
        <f t="shared" si="0"/>
        <v>2938</v>
      </c>
      <c r="I11" s="17">
        <f t="shared" si="1"/>
        <v>214773</v>
      </c>
      <c r="J11" s="19">
        <f t="shared" si="2"/>
        <v>73.10176991150442</v>
      </c>
      <c r="K11" s="17">
        <v>0</v>
      </c>
      <c r="L11" s="17">
        <v>0</v>
      </c>
      <c r="M11" s="17">
        <v>0</v>
      </c>
      <c r="N11" s="17">
        <v>0</v>
      </c>
      <c r="O11" s="17">
        <v>0</v>
      </c>
      <c r="P11" s="17">
        <v>0</v>
      </c>
      <c r="Q11" s="17">
        <f t="shared" si="3"/>
        <v>0</v>
      </c>
      <c r="R11" s="17">
        <f t="shared" si="4"/>
        <v>0</v>
      </c>
      <c r="S11" s="19" t="e">
        <f t="shared" si="5"/>
        <v>#DIV/0!</v>
      </c>
      <c r="T11" s="20">
        <f t="shared" si="6"/>
        <v>-1</v>
      </c>
      <c r="U11" s="20" t="e">
        <f t="shared" si="7"/>
        <v>#DIV/0!</v>
      </c>
    </row>
    <row r="12" spans="1:21" ht="12.75">
      <c r="A12" s="11" t="s">
        <v>92</v>
      </c>
      <c r="B12" s="18">
        <v>1417</v>
      </c>
      <c r="C12" s="18">
        <v>158103</v>
      </c>
      <c r="D12" s="18">
        <v>410</v>
      </c>
      <c r="E12" s="18">
        <v>44704</v>
      </c>
      <c r="F12" s="17">
        <v>0</v>
      </c>
      <c r="G12" s="17">
        <v>0</v>
      </c>
      <c r="H12" s="17">
        <f t="shared" si="0"/>
        <v>1827</v>
      </c>
      <c r="I12" s="17">
        <f t="shared" si="1"/>
        <v>202807</v>
      </c>
      <c r="J12" s="19">
        <f t="shared" si="2"/>
        <v>111.00547345374932</v>
      </c>
      <c r="K12" s="17">
        <v>0</v>
      </c>
      <c r="L12" s="17">
        <v>0</v>
      </c>
      <c r="M12" s="17">
        <v>0</v>
      </c>
      <c r="N12" s="17">
        <v>0</v>
      </c>
      <c r="O12" s="17">
        <v>0</v>
      </c>
      <c r="P12" s="17">
        <v>0</v>
      </c>
      <c r="Q12" s="17">
        <f t="shared" si="3"/>
        <v>0</v>
      </c>
      <c r="R12" s="17">
        <f t="shared" si="4"/>
        <v>0</v>
      </c>
      <c r="S12" s="19" t="e">
        <f t="shared" si="5"/>
        <v>#DIV/0!</v>
      </c>
      <c r="T12" s="20">
        <f t="shared" si="6"/>
        <v>-1</v>
      </c>
      <c r="U12" s="20" t="e">
        <f t="shared" si="7"/>
        <v>#DIV/0!</v>
      </c>
    </row>
    <row r="13" spans="1:21" ht="12.75">
      <c r="A13" s="11" t="s">
        <v>97</v>
      </c>
      <c r="B13" s="17">
        <v>0</v>
      </c>
      <c r="C13" s="17">
        <v>0</v>
      </c>
      <c r="D13" s="18">
        <v>1696</v>
      </c>
      <c r="E13" s="18">
        <v>123945</v>
      </c>
      <c r="F13" s="17">
        <v>0</v>
      </c>
      <c r="G13" s="17">
        <v>0</v>
      </c>
      <c r="H13" s="17">
        <f t="shared" si="0"/>
        <v>1696</v>
      </c>
      <c r="I13" s="17">
        <f t="shared" si="1"/>
        <v>123945</v>
      </c>
      <c r="J13" s="19">
        <f t="shared" si="2"/>
        <v>73.0807783018868</v>
      </c>
      <c r="K13" s="17">
        <v>0</v>
      </c>
      <c r="L13" s="17">
        <v>0</v>
      </c>
      <c r="M13" s="17">
        <v>0</v>
      </c>
      <c r="N13" s="17">
        <v>0</v>
      </c>
      <c r="O13" s="17">
        <v>0</v>
      </c>
      <c r="P13" s="17">
        <v>0</v>
      </c>
      <c r="Q13" s="17">
        <f t="shared" si="3"/>
        <v>0</v>
      </c>
      <c r="R13" s="17">
        <f t="shared" si="4"/>
        <v>0</v>
      </c>
      <c r="S13" s="19" t="e">
        <f t="shared" si="5"/>
        <v>#DIV/0!</v>
      </c>
      <c r="T13" s="20">
        <f t="shared" si="6"/>
        <v>-1</v>
      </c>
      <c r="U13" s="20" t="e">
        <f t="shared" si="7"/>
        <v>#DIV/0!</v>
      </c>
    </row>
    <row r="14" spans="1:21" ht="12.75">
      <c r="A14" s="11" t="s">
        <v>73</v>
      </c>
      <c r="B14" s="17">
        <v>0</v>
      </c>
      <c r="C14" s="17">
        <v>0</v>
      </c>
      <c r="D14" s="17">
        <v>0</v>
      </c>
      <c r="E14" s="17">
        <v>0</v>
      </c>
      <c r="F14" s="18">
        <v>255</v>
      </c>
      <c r="G14" s="18">
        <v>69214</v>
      </c>
      <c r="H14" s="17">
        <f t="shared" si="0"/>
        <v>255</v>
      </c>
      <c r="I14" s="17">
        <f t="shared" si="1"/>
        <v>69214</v>
      </c>
      <c r="J14" s="19">
        <f t="shared" si="2"/>
        <v>271.42745098039217</v>
      </c>
      <c r="K14" s="18">
        <v>275</v>
      </c>
      <c r="L14" s="18">
        <v>35511</v>
      </c>
      <c r="M14" s="17">
        <v>0</v>
      </c>
      <c r="N14" s="17">
        <v>0</v>
      </c>
      <c r="O14" s="18">
        <v>1693</v>
      </c>
      <c r="P14" s="18">
        <v>200979</v>
      </c>
      <c r="Q14" s="17">
        <f t="shared" si="3"/>
        <v>1968</v>
      </c>
      <c r="R14" s="17">
        <f t="shared" si="4"/>
        <v>236490</v>
      </c>
      <c r="S14" s="19">
        <f t="shared" si="5"/>
        <v>120.16768292682927</v>
      </c>
      <c r="T14" s="20">
        <f t="shared" si="6"/>
        <v>2.4167942901725086</v>
      </c>
      <c r="U14" s="20">
        <f t="shared" si="7"/>
        <v>-0.5572751300843549</v>
      </c>
    </row>
    <row r="15" spans="1:21" ht="12.75">
      <c r="A15" s="11" t="s">
        <v>66</v>
      </c>
      <c r="B15" s="17">
        <v>0</v>
      </c>
      <c r="C15" s="17">
        <v>0</v>
      </c>
      <c r="D15" s="18">
        <v>345</v>
      </c>
      <c r="E15" s="18">
        <v>37972</v>
      </c>
      <c r="F15" s="17">
        <v>0</v>
      </c>
      <c r="G15" s="17">
        <v>0</v>
      </c>
      <c r="H15" s="17">
        <f t="shared" si="0"/>
        <v>345</v>
      </c>
      <c r="I15" s="17">
        <f t="shared" si="1"/>
        <v>37972</v>
      </c>
      <c r="J15" s="19">
        <f t="shared" si="2"/>
        <v>110.06376811594203</v>
      </c>
      <c r="K15" s="17">
        <v>0</v>
      </c>
      <c r="L15" s="17">
        <v>0</v>
      </c>
      <c r="M15" s="18">
        <v>493</v>
      </c>
      <c r="N15" s="18">
        <v>54158</v>
      </c>
      <c r="O15" s="18">
        <v>641</v>
      </c>
      <c r="P15" s="18">
        <v>60577</v>
      </c>
      <c r="Q15" s="17">
        <f t="shared" si="3"/>
        <v>1134</v>
      </c>
      <c r="R15" s="17">
        <f t="shared" si="4"/>
        <v>114735</v>
      </c>
      <c r="S15" s="19">
        <f t="shared" si="5"/>
        <v>101.17724867724868</v>
      </c>
      <c r="T15" s="20">
        <f t="shared" si="6"/>
        <v>2.0215685241757084</v>
      </c>
      <c r="U15" s="20">
        <f t="shared" si="7"/>
        <v>-0.08073973470844847</v>
      </c>
    </row>
    <row r="16" spans="1:21" ht="12.75">
      <c r="A16" s="11" t="s">
        <v>81</v>
      </c>
      <c r="B16" s="18">
        <v>400</v>
      </c>
      <c r="C16" s="18">
        <v>35340</v>
      </c>
      <c r="D16" s="17">
        <v>0</v>
      </c>
      <c r="E16" s="17">
        <v>0</v>
      </c>
      <c r="F16" s="17">
        <v>0</v>
      </c>
      <c r="G16" s="17">
        <v>0</v>
      </c>
      <c r="H16" s="17">
        <f t="shared" si="0"/>
        <v>400</v>
      </c>
      <c r="I16" s="17">
        <f t="shared" si="1"/>
        <v>35340</v>
      </c>
      <c r="J16" s="19">
        <f t="shared" si="2"/>
        <v>88.35</v>
      </c>
      <c r="K16" s="17">
        <v>0</v>
      </c>
      <c r="L16" s="17">
        <v>0</v>
      </c>
      <c r="M16" s="17">
        <v>0</v>
      </c>
      <c r="N16" s="17">
        <v>0</v>
      </c>
      <c r="O16" s="17">
        <v>0</v>
      </c>
      <c r="P16" s="17">
        <v>0</v>
      </c>
      <c r="Q16" s="17">
        <f t="shared" si="3"/>
        <v>0</v>
      </c>
      <c r="R16" s="17">
        <f t="shared" si="4"/>
        <v>0</v>
      </c>
      <c r="S16" s="19" t="e">
        <f t="shared" si="5"/>
        <v>#DIV/0!</v>
      </c>
      <c r="T16" s="20">
        <f t="shared" si="6"/>
        <v>-1</v>
      </c>
      <c r="U16" s="20" t="e">
        <f t="shared" si="7"/>
        <v>#DIV/0!</v>
      </c>
    </row>
    <row r="17" spans="1:21" ht="12.75">
      <c r="A17" s="11" t="s">
        <v>79</v>
      </c>
      <c r="B17" s="17">
        <v>0</v>
      </c>
      <c r="C17" s="17">
        <v>0</v>
      </c>
      <c r="D17" s="18">
        <v>399</v>
      </c>
      <c r="E17" s="18">
        <v>34312</v>
      </c>
      <c r="F17" s="17">
        <v>0</v>
      </c>
      <c r="G17" s="17">
        <v>0</v>
      </c>
      <c r="H17" s="17">
        <f t="shared" si="0"/>
        <v>399</v>
      </c>
      <c r="I17" s="17">
        <f t="shared" si="1"/>
        <v>34312</v>
      </c>
      <c r="J17" s="19">
        <f t="shared" si="2"/>
        <v>85.99498746867168</v>
      </c>
      <c r="K17" s="18">
        <v>198</v>
      </c>
      <c r="L17" s="18">
        <v>13967</v>
      </c>
      <c r="M17" s="17">
        <v>0</v>
      </c>
      <c r="N17" s="17">
        <v>0</v>
      </c>
      <c r="O17" s="17">
        <v>0</v>
      </c>
      <c r="P17" s="17">
        <v>0</v>
      </c>
      <c r="Q17" s="17">
        <f t="shared" si="3"/>
        <v>198</v>
      </c>
      <c r="R17" s="17">
        <f t="shared" si="4"/>
        <v>13967</v>
      </c>
      <c r="S17" s="19">
        <f t="shared" si="5"/>
        <v>70.54040404040404</v>
      </c>
      <c r="T17" s="20">
        <f t="shared" si="6"/>
        <v>-0.5929412450454652</v>
      </c>
      <c r="U17" s="20">
        <f t="shared" si="7"/>
        <v>-0.17971493319767973</v>
      </c>
    </row>
    <row r="18" spans="1:21" ht="12.75">
      <c r="A18" s="11" t="s">
        <v>63</v>
      </c>
      <c r="B18" s="18">
        <v>205</v>
      </c>
      <c r="C18" s="18">
        <v>22517</v>
      </c>
      <c r="D18" s="17">
        <v>0</v>
      </c>
      <c r="E18" s="17">
        <v>0</v>
      </c>
      <c r="F18" s="17">
        <v>0</v>
      </c>
      <c r="G18" s="17">
        <v>0</v>
      </c>
      <c r="H18" s="17">
        <f t="shared" si="0"/>
        <v>205</v>
      </c>
      <c r="I18" s="17">
        <f t="shared" si="1"/>
        <v>22517</v>
      </c>
      <c r="J18" s="19">
        <f t="shared" si="2"/>
        <v>109.8390243902439</v>
      </c>
      <c r="K18" s="17">
        <v>0</v>
      </c>
      <c r="L18" s="17">
        <v>0</v>
      </c>
      <c r="M18" s="17">
        <v>0</v>
      </c>
      <c r="N18" s="17">
        <v>0</v>
      </c>
      <c r="O18" s="17">
        <v>0</v>
      </c>
      <c r="P18" s="17">
        <v>0</v>
      </c>
      <c r="Q18" s="17">
        <f t="shared" si="3"/>
        <v>0</v>
      </c>
      <c r="R18" s="17">
        <f t="shared" si="4"/>
        <v>0</v>
      </c>
      <c r="S18" s="19" t="e">
        <f t="shared" si="5"/>
        <v>#DIV/0!</v>
      </c>
      <c r="T18" s="20">
        <f t="shared" si="6"/>
        <v>-1</v>
      </c>
      <c r="U18" s="20" t="e">
        <f t="shared" si="7"/>
        <v>#DIV/0!</v>
      </c>
    </row>
    <row r="19" spans="1:21" ht="12.75">
      <c r="A19" s="11" t="s">
        <v>101</v>
      </c>
      <c r="B19" s="17">
        <v>0</v>
      </c>
      <c r="C19" s="17">
        <v>0</v>
      </c>
      <c r="D19" s="18">
        <v>210</v>
      </c>
      <c r="E19" s="18">
        <v>15727</v>
      </c>
      <c r="F19" s="17">
        <v>0</v>
      </c>
      <c r="G19" s="17">
        <v>0</v>
      </c>
      <c r="H19" s="17">
        <f t="shared" si="0"/>
        <v>210</v>
      </c>
      <c r="I19" s="17">
        <f t="shared" si="1"/>
        <v>15727</v>
      </c>
      <c r="J19" s="19">
        <f t="shared" si="2"/>
        <v>74.89047619047619</v>
      </c>
      <c r="K19" s="18">
        <v>210</v>
      </c>
      <c r="L19" s="18">
        <v>15100</v>
      </c>
      <c r="M19" s="17">
        <v>0</v>
      </c>
      <c r="N19" s="17">
        <v>0</v>
      </c>
      <c r="O19" s="17">
        <v>0</v>
      </c>
      <c r="P19" s="17">
        <v>0</v>
      </c>
      <c r="Q19" s="17">
        <f t="shared" si="3"/>
        <v>210</v>
      </c>
      <c r="R19" s="17">
        <f t="shared" si="4"/>
        <v>15100</v>
      </c>
      <c r="S19" s="19">
        <f t="shared" si="5"/>
        <v>71.9047619047619</v>
      </c>
      <c r="T19" s="20">
        <f t="shared" si="6"/>
        <v>-0.039867743371272295</v>
      </c>
      <c r="U19" s="20">
        <f t="shared" si="7"/>
        <v>-0.03986774337127244</v>
      </c>
    </row>
    <row r="20" spans="1:21" ht="12.75">
      <c r="A20" s="11" t="s">
        <v>78</v>
      </c>
      <c r="B20" s="17">
        <v>0</v>
      </c>
      <c r="C20" s="17">
        <v>0</v>
      </c>
      <c r="D20" s="17">
        <v>0</v>
      </c>
      <c r="E20" s="17">
        <v>0</v>
      </c>
      <c r="F20" s="18">
        <v>197</v>
      </c>
      <c r="G20" s="18">
        <v>15578</v>
      </c>
      <c r="H20" s="17">
        <f t="shared" si="0"/>
        <v>197</v>
      </c>
      <c r="I20" s="17">
        <f t="shared" si="1"/>
        <v>15578</v>
      </c>
      <c r="J20" s="19">
        <f t="shared" si="2"/>
        <v>79.0761421319797</v>
      </c>
      <c r="K20" s="17">
        <v>0</v>
      </c>
      <c r="L20" s="17">
        <v>0</v>
      </c>
      <c r="M20" s="17">
        <v>0</v>
      </c>
      <c r="N20" s="17">
        <v>0</v>
      </c>
      <c r="O20" s="17">
        <v>0</v>
      </c>
      <c r="P20" s="17">
        <v>0</v>
      </c>
      <c r="Q20" s="17">
        <f t="shared" si="3"/>
        <v>0</v>
      </c>
      <c r="R20" s="17">
        <f t="shared" si="4"/>
        <v>0</v>
      </c>
      <c r="S20" s="19" t="e">
        <f t="shared" si="5"/>
        <v>#DIV/0!</v>
      </c>
      <c r="T20" s="20">
        <f t="shared" si="6"/>
        <v>-1</v>
      </c>
      <c r="U20" s="20" t="e">
        <f t="shared" si="7"/>
        <v>#DIV/0!</v>
      </c>
    </row>
    <row r="21" spans="1:21" ht="12.75">
      <c r="A21" s="11" t="s">
        <v>91</v>
      </c>
      <c r="B21" s="18">
        <v>129</v>
      </c>
      <c r="C21" s="18">
        <v>2369</v>
      </c>
      <c r="D21" s="17">
        <v>0</v>
      </c>
      <c r="E21" s="17">
        <v>0</v>
      </c>
      <c r="F21" s="17">
        <v>0</v>
      </c>
      <c r="G21" s="17">
        <v>0</v>
      </c>
      <c r="H21" s="17">
        <f t="shared" si="0"/>
        <v>129</v>
      </c>
      <c r="I21" s="17">
        <f t="shared" si="1"/>
        <v>2369</v>
      </c>
      <c r="J21" s="19">
        <f t="shared" si="2"/>
        <v>18.364341085271317</v>
      </c>
      <c r="K21" s="17">
        <v>0</v>
      </c>
      <c r="L21" s="17">
        <v>0</v>
      </c>
      <c r="M21" s="17">
        <v>0</v>
      </c>
      <c r="N21" s="17">
        <v>0</v>
      </c>
      <c r="O21" s="17">
        <v>0</v>
      </c>
      <c r="P21" s="17">
        <v>0</v>
      </c>
      <c r="Q21" s="17">
        <f t="shared" si="3"/>
        <v>0</v>
      </c>
      <c r="R21" s="17">
        <f t="shared" si="4"/>
        <v>0</v>
      </c>
      <c r="S21" s="19" t="e">
        <f t="shared" si="5"/>
        <v>#DIV/0!</v>
      </c>
      <c r="T21" s="20">
        <f t="shared" si="6"/>
        <v>-1</v>
      </c>
      <c r="U21" s="20" t="e">
        <f t="shared" si="7"/>
        <v>#DIV/0!</v>
      </c>
    </row>
    <row r="22" spans="1:21" ht="12.75">
      <c r="A22" s="11" t="s">
        <v>65</v>
      </c>
      <c r="B22" s="17">
        <v>0</v>
      </c>
      <c r="C22" s="17">
        <v>0</v>
      </c>
      <c r="D22" s="17">
        <v>0</v>
      </c>
      <c r="E22" s="17">
        <v>0</v>
      </c>
      <c r="F22" s="17">
        <v>0</v>
      </c>
      <c r="G22" s="17">
        <v>0</v>
      </c>
      <c r="H22" s="17">
        <f t="shared" si="0"/>
        <v>0</v>
      </c>
      <c r="I22" s="17">
        <f t="shared" si="1"/>
        <v>0</v>
      </c>
      <c r="J22" s="19" t="e">
        <f t="shared" si="2"/>
        <v>#DIV/0!</v>
      </c>
      <c r="K22" s="17">
        <v>0</v>
      </c>
      <c r="L22" s="17">
        <v>0</v>
      </c>
      <c r="M22" s="18">
        <v>208</v>
      </c>
      <c r="N22" s="18">
        <v>31075</v>
      </c>
      <c r="O22" s="17">
        <v>0</v>
      </c>
      <c r="P22" s="17">
        <v>0</v>
      </c>
      <c r="Q22" s="17">
        <f t="shared" si="3"/>
        <v>208</v>
      </c>
      <c r="R22" s="17">
        <f t="shared" si="4"/>
        <v>31075</v>
      </c>
      <c r="S22" s="19">
        <f t="shared" si="5"/>
        <v>149.39903846153845</v>
      </c>
      <c r="T22" s="20" t="e">
        <f t="shared" si="6"/>
        <v>#DIV/0!</v>
      </c>
      <c r="U22" s="20" t="e">
        <f t="shared" si="7"/>
        <v>#DIV/0!</v>
      </c>
    </row>
    <row r="23" spans="1:21" ht="12.75">
      <c r="A23" s="11" t="s">
        <v>67</v>
      </c>
      <c r="B23" s="17">
        <v>0</v>
      </c>
      <c r="C23" s="17">
        <v>0</v>
      </c>
      <c r="D23" s="17">
        <v>0</v>
      </c>
      <c r="E23" s="17">
        <v>0</v>
      </c>
      <c r="F23" s="17">
        <v>0</v>
      </c>
      <c r="G23" s="17">
        <v>0</v>
      </c>
      <c r="H23" s="17">
        <f t="shared" si="0"/>
        <v>0</v>
      </c>
      <c r="I23" s="17">
        <f t="shared" si="1"/>
        <v>0</v>
      </c>
      <c r="J23" s="19" t="e">
        <f t="shared" si="2"/>
        <v>#DIV/0!</v>
      </c>
      <c r="K23" s="18">
        <v>207</v>
      </c>
      <c r="L23" s="18">
        <v>25838</v>
      </c>
      <c r="M23" s="17">
        <v>0</v>
      </c>
      <c r="N23" s="17">
        <v>0</v>
      </c>
      <c r="O23" s="17">
        <v>0</v>
      </c>
      <c r="P23" s="17">
        <v>0</v>
      </c>
      <c r="Q23" s="17">
        <f t="shared" si="3"/>
        <v>207</v>
      </c>
      <c r="R23" s="17">
        <f t="shared" si="4"/>
        <v>25838</v>
      </c>
      <c r="S23" s="19">
        <f t="shared" si="5"/>
        <v>124.82125603864735</v>
      </c>
      <c r="T23" s="20" t="e">
        <f t="shared" si="6"/>
        <v>#DIV/0!</v>
      </c>
      <c r="U23" s="20" t="e">
        <f t="shared" si="7"/>
        <v>#DIV/0!</v>
      </c>
    </row>
    <row r="24" spans="1:21" ht="12.75">
      <c r="A24" s="11" t="s">
        <v>82</v>
      </c>
      <c r="B24" s="17">
        <v>0</v>
      </c>
      <c r="C24" s="17">
        <v>0</v>
      </c>
      <c r="D24" s="17">
        <v>0</v>
      </c>
      <c r="E24" s="17">
        <v>0</v>
      </c>
      <c r="F24" s="17">
        <v>0</v>
      </c>
      <c r="G24" s="17">
        <v>0</v>
      </c>
      <c r="H24" s="17">
        <f t="shared" si="0"/>
        <v>0</v>
      </c>
      <c r="I24" s="17">
        <f t="shared" si="1"/>
        <v>0</v>
      </c>
      <c r="J24" s="19" t="e">
        <f t="shared" si="2"/>
        <v>#DIV/0!</v>
      </c>
      <c r="K24" s="17">
        <v>0</v>
      </c>
      <c r="L24" s="17">
        <v>0</v>
      </c>
      <c r="M24" s="18">
        <v>210</v>
      </c>
      <c r="N24" s="18">
        <v>13931</v>
      </c>
      <c r="O24" s="17">
        <v>0</v>
      </c>
      <c r="P24" s="17">
        <v>0</v>
      </c>
      <c r="Q24" s="17">
        <f t="shared" si="3"/>
        <v>210</v>
      </c>
      <c r="R24" s="17">
        <f t="shared" si="4"/>
        <v>13931</v>
      </c>
      <c r="S24" s="19">
        <f t="shared" si="5"/>
        <v>66.33809523809524</v>
      </c>
      <c r="T24" s="20" t="e">
        <f t="shared" si="6"/>
        <v>#DIV/0!</v>
      </c>
      <c r="U24" s="20" t="e">
        <f t="shared" si="7"/>
        <v>#DIV/0!</v>
      </c>
    </row>
    <row r="25" spans="1:21" ht="12.75">
      <c r="A25" s="11" t="s">
        <v>99</v>
      </c>
      <c r="B25" s="17">
        <v>0</v>
      </c>
      <c r="C25" s="17">
        <v>0</v>
      </c>
      <c r="D25" s="17">
        <v>0</v>
      </c>
      <c r="E25" s="17">
        <v>0</v>
      </c>
      <c r="F25" s="17">
        <v>0</v>
      </c>
      <c r="G25" s="17">
        <v>0</v>
      </c>
      <c r="H25" s="17">
        <f t="shared" si="0"/>
        <v>0</v>
      </c>
      <c r="I25" s="17">
        <f t="shared" si="1"/>
        <v>0</v>
      </c>
      <c r="J25" s="19" t="e">
        <f t="shared" si="2"/>
        <v>#DIV/0!</v>
      </c>
      <c r="K25" s="17">
        <v>0</v>
      </c>
      <c r="L25" s="17">
        <v>0</v>
      </c>
      <c r="M25" s="17">
        <v>0</v>
      </c>
      <c r="N25" s="17">
        <v>0</v>
      </c>
      <c r="O25" s="17">
        <v>0</v>
      </c>
      <c r="P25" s="17">
        <v>0</v>
      </c>
      <c r="Q25" s="17">
        <f t="shared" si="3"/>
        <v>0</v>
      </c>
      <c r="R25" s="17">
        <f t="shared" si="4"/>
        <v>0</v>
      </c>
      <c r="S25" s="19" t="e">
        <f t="shared" si="5"/>
        <v>#DIV/0!</v>
      </c>
      <c r="T25" s="20" t="e">
        <f t="shared" si="6"/>
        <v>#DIV/0!</v>
      </c>
      <c r="U25" s="20" t="e">
        <f t="shared" si="7"/>
        <v>#DIV/0!</v>
      </c>
    </row>
    <row r="26" spans="8:20" ht="12.75">
      <c r="H26" s="17"/>
      <c r="I26" s="17"/>
      <c r="J26" s="19"/>
      <c r="Q26" s="17"/>
      <c r="R26" s="17"/>
      <c r="S26" s="19"/>
      <c r="T26" s="20"/>
    </row>
    <row r="27" spans="1:21" s="22" customFormat="1" ht="12.75">
      <c r="A27" s="15" t="s">
        <v>68</v>
      </c>
      <c r="H27" s="23"/>
      <c r="I27" s="23"/>
      <c r="J27" s="24"/>
      <c r="Q27" s="23"/>
      <c r="R27" s="23"/>
      <c r="S27" s="24"/>
      <c r="T27" s="25"/>
      <c r="U27" s="25"/>
    </row>
    <row r="28" spans="1:21" ht="12.75">
      <c r="A28" s="16" t="s">
        <v>93</v>
      </c>
      <c r="B28" s="18">
        <v>2262</v>
      </c>
      <c r="C28" s="18">
        <v>210914</v>
      </c>
      <c r="D28" s="18">
        <v>3181</v>
      </c>
      <c r="E28" s="18">
        <v>291736</v>
      </c>
      <c r="F28" s="18">
        <v>3370</v>
      </c>
      <c r="G28" s="18">
        <v>311754</v>
      </c>
      <c r="H28" s="17">
        <f aca="true" t="shared" si="8" ref="H28:H49">B28+D28+F28</f>
        <v>8813</v>
      </c>
      <c r="I28" s="17">
        <f aca="true" t="shared" si="9" ref="I28:I49">C28+E28+G28</f>
        <v>814404</v>
      </c>
      <c r="J28" s="19">
        <f aca="true" t="shared" si="10" ref="J28:J49">I28/H28</f>
        <v>92.4093952116192</v>
      </c>
      <c r="K28" s="18">
        <v>3017</v>
      </c>
      <c r="L28" s="18">
        <v>277618</v>
      </c>
      <c r="M28" s="18">
        <v>3783</v>
      </c>
      <c r="N28" s="18">
        <v>348127</v>
      </c>
      <c r="O28" s="18">
        <v>2757</v>
      </c>
      <c r="P28" s="18">
        <v>263410</v>
      </c>
      <c r="Q28" s="17">
        <f aca="true" t="shared" si="11" ref="Q28:Q49">K28+M28+O28</f>
        <v>9557</v>
      </c>
      <c r="R28" s="17">
        <f aca="true" t="shared" si="12" ref="R28:R49">L28+N28+P28</f>
        <v>889155</v>
      </c>
      <c r="S28" s="19">
        <f aca="true" t="shared" si="13" ref="S28:S49">R28/Q28</f>
        <v>93.03704091242021</v>
      </c>
      <c r="T28" s="20">
        <f aca="true" t="shared" si="14" ref="T28:T49">(R28*100/I28-100)/100</f>
        <v>0.09178614053958484</v>
      </c>
      <c r="U28" s="20">
        <f aca="true" t="shared" si="15" ref="U28:U49">(S28*100/J28-100)/100</f>
        <v>0.006792011779361787</v>
      </c>
    </row>
    <row r="29" spans="1:21" ht="12.75">
      <c r="A29" s="16" t="s">
        <v>85</v>
      </c>
      <c r="B29" s="18">
        <v>442</v>
      </c>
      <c r="C29" s="18">
        <v>124818</v>
      </c>
      <c r="D29" s="18">
        <v>288</v>
      </c>
      <c r="E29" s="18">
        <v>81239</v>
      </c>
      <c r="F29" s="17">
        <v>0</v>
      </c>
      <c r="G29" s="17">
        <v>0</v>
      </c>
      <c r="H29" s="17">
        <f t="shared" si="8"/>
        <v>730</v>
      </c>
      <c r="I29" s="17">
        <f t="shared" si="9"/>
        <v>206057</v>
      </c>
      <c r="J29" s="19">
        <f t="shared" si="10"/>
        <v>282.2698630136986</v>
      </c>
      <c r="K29" s="17">
        <v>0</v>
      </c>
      <c r="L29" s="17">
        <v>0</v>
      </c>
      <c r="M29" s="17">
        <v>0</v>
      </c>
      <c r="N29" s="17">
        <v>0</v>
      </c>
      <c r="O29" s="17">
        <v>0</v>
      </c>
      <c r="P29" s="17">
        <v>0</v>
      </c>
      <c r="Q29" s="17">
        <f t="shared" si="11"/>
        <v>0</v>
      </c>
      <c r="R29" s="17">
        <f t="shared" si="12"/>
        <v>0</v>
      </c>
      <c r="S29" s="19" t="e">
        <f t="shared" si="13"/>
        <v>#DIV/0!</v>
      </c>
      <c r="T29" s="20">
        <f t="shared" si="14"/>
        <v>-1</v>
      </c>
      <c r="U29" s="20" t="e">
        <f t="shared" si="15"/>
        <v>#DIV/0!</v>
      </c>
    </row>
    <row r="30" spans="1:21" ht="12.75">
      <c r="A30" s="13" t="s">
        <v>86</v>
      </c>
      <c r="B30" s="18">
        <v>174</v>
      </c>
      <c r="C30" s="18">
        <v>49244</v>
      </c>
      <c r="D30" s="18">
        <v>226</v>
      </c>
      <c r="E30" s="18">
        <v>63729</v>
      </c>
      <c r="F30" s="18">
        <v>232</v>
      </c>
      <c r="G30" s="18">
        <v>65663</v>
      </c>
      <c r="H30" s="17">
        <f t="shared" si="8"/>
        <v>632</v>
      </c>
      <c r="I30" s="17">
        <f t="shared" si="9"/>
        <v>178636</v>
      </c>
      <c r="J30" s="19">
        <f t="shared" si="10"/>
        <v>282.6518987341772</v>
      </c>
      <c r="K30" s="17">
        <v>0</v>
      </c>
      <c r="L30" s="17">
        <v>0</v>
      </c>
      <c r="M30" s="17">
        <v>0</v>
      </c>
      <c r="N30" s="17">
        <v>0</v>
      </c>
      <c r="O30" s="17">
        <v>0</v>
      </c>
      <c r="P30" s="17">
        <v>0</v>
      </c>
      <c r="Q30" s="17">
        <f t="shared" si="11"/>
        <v>0</v>
      </c>
      <c r="R30" s="17">
        <f t="shared" si="12"/>
        <v>0</v>
      </c>
      <c r="S30" s="19" t="e">
        <f t="shared" si="13"/>
        <v>#DIV/0!</v>
      </c>
      <c r="T30" s="20">
        <f t="shared" si="14"/>
        <v>-1</v>
      </c>
      <c r="U30" s="20" t="e">
        <f t="shared" si="15"/>
        <v>#DIV/0!</v>
      </c>
    </row>
    <row r="31" spans="1:21" ht="12.75">
      <c r="A31" s="13" t="s">
        <v>84</v>
      </c>
      <c r="B31" s="18">
        <v>191</v>
      </c>
      <c r="C31" s="18">
        <v>61102</v>
      </c>
      <c r="D31" s="18">
        <v>362</v>
      </c>
      <c r="E31" s="18">
        <v>101145</v>
      </c>
      <c r="F31" s="18">
        <v>35</v>
      </c>
      <c r="G31" s="18">
        <v>9743</v>
      </c>
      <c r="H31" s="17">
        <f t="shared" si="8"/>
        <v>588</v>
      </c>
      <c r="I31" s="17">
        <f t="shared" si="9"/>
        <v>171990</v>
      </c>
      <c r="J31" s="19">
        <f t="shared" si="10"/>
        <v>292.5</v>
      </c>
      <c r="K31" s="18">
        <v>30</v>
      </c>
      <c r="L31" s="18">
        <v>18908</v>
      </c>
      <c r="M31" s="17">
        <v>0</v>
      </c>
      <c r="N31" s="17">
        <v>0</v>
      </c>
      <c r="O31" s="17">
        <v>0</v>
      </c>
      <c r="P31" s="17">
        <v>0</v>
      </c>
      <c r="Q31" s="17">
        <f t="shared" si="11"/>
        <v>30</v>
      </c>
      <c r="R31" s="17">
        <f t="shared" si="12"/>
        <v>18908</v>
      </c>
      <c r="S31" s="19">
        <f t="shared" si="13"/>
        <v>630.2666666666667</v>
      </c>
      <c r="T31" s="20">
        <f t="shared" si="14"/>
        <v>-0.8900633757776615</v>
      </c>
      <c r="U31" s="20">
        <f t="shared" si="15"/>
        <v>1.1547578347578347</v>
      </c>
    </row>
    <row r="32" spans="1:21" ht="12.75">
      <c r="A32" s="13" t="s">
        <v>72</v>
      </c>
      <c r="B32" s="17">
        <v>0</v>
      </c>
      <c r="C32" s="17">
        <v>0</v>
      </c>
      <c r="D32" s="17">
        <v>0</v>
      </c>
      <c r="E32" s="17">
        <v>0</v>
      </c>
      <c r="F32" s="18">
        <v>1308</v>
      </c>
      <c r="G32" s="18">
        <v>139345</v>
      </c>
      <c r="H32" s="17">
        <f t="shared" si="8"/>
        <v>1308</v>
      </c>
      <c r="I32" s="17">
        <f t="shared" si="9"/>
        <v>139345</v>
      </c>
      <c r="J32" s="19">
        <f t="shared" si="10"/>
        <v>106.53287461773701</v>
      </c>
      <c r="K32" s="17">
        <v>0</v>
      </c>
      <c r="L32" s="17">
        <v>0</v>
      </c>
      <c r="M32" s="17">
        <v>0</v>
      </c>
      <c r="N32" s="17">
        <v>0</v>
      </c>
      <c r="O32" s="17">
        <v>0</v>
      </c>
      <c r="P32" s="17">
        <v>0</v>
      </c>
      <c r="Q32" s="17">
        <f t="shared" si="11"/>
        <v>0</v>
      </c>
      <c r="R32" s="17">
        <f t="shared" si="12"/>
        <v>0</v>
      </c>
      <c r="S32" s="19" t="e">
        <f t="shared" si="13"/>
        <v>#DIV/0!</v>
      </c>
      <c r="T32" s="20">
        <f t="shared" si="14"/>
        <v>-1</v>
      </c>
      <c r="U32" s="20" t="e">
        <f t="shared" si="15"/>
        <v>#DIV/0!</v>
      </c>
    </row>
    <row r="33" spans="1:21" ht="12.75">
      <c r="A33" s="13" t="s">
        <v>75</v>
      </c>
      <c r="B33" s="18">
        <v>246</v>
      </c>
      <c r="C33" s="18">
        <v>26410</v>
      </c>
      <c r="D33" s="18">
        <v>141</v>
      </c>
      <c r="E33" s="18">
        <v>14239</v>
      </c>
      <c r="F33" s="18">
        <v>579</v>
      </c>
      <c r="G33" s="18">
        <v>53805</v>
      </c>
      <c r="H33" s="17">
        <f t="shared" si="8"/>
        <v>966</v>
      </c>
      <c r="I33" s="17">
        <f t="shared" si="9"/>
        <v>94454</v>
      </c>
      <c r="J33" s="19">
        <f t="shared" si="10"/>
        <v>97.7784679089027</v>
      </c>
      <c r="K33" s="18">
        <v>375</v>
      </c>
      <c r="L33" s="18">
        <v>34907</v>
      </c>
      <c r="M33" s="17">
        <v>0</v>
      </c>
      <c r="N33" s="17">
        <v>0</v>
      </c>
      <c r="O33" s="18">
        <v>49</v>
      </c>
      <c r="P33" s="18">
        <v>4590</v>
      </c>
      <c r="Q33" s="17">
        <f t="shared" si="11"/>
        <v>424</v>
      </c>
      <c r="R33" s="17">
        <f t="shared" si="12"/>
        <v>39497</v>
      </c>
      <c r="S33" s="19">
        <f t="shared" si="13"/>
        <v>93.15330188679245</v>
      </c>
      <c r="T33" s="20">
        <f t="shared" si="14"/>
        <v>-0.5818387786647469</v>
      </c>
      <c r="U33" s="20">
        <f t="shared" si="15"/>
        <v>-0.047302500448456325</v>
      </c>
    </row>
    <row r="34" spans="1:21" ht="12.75">
      <c r="A34" s="13" t="s">
        <v>94</v>
      </c>
      <c r="B34" s="18">
        <v>161</v>
      </c>
      <c r="C34" s="18">
        <v>65902</v>
      </c>
      <c r="D34" s="18">
        <v>51</v>
      </c>
      <c r="E34" s="18">
        <v>22650</v>
      </c>
      <c r="F34" s="17">
        <v>0</v>
      </c>
      <c r="G34" s="17">
        <v>0</v>
      </c>
      <c r="H34" s="17">
        <f t="shared" si="8"/>
        <v>212</v>
      </c>
      <c r="I34" s="17">
        <f t="shared" si="9"/>
        <v>88552</v>
      </c>
      <c r="J34" s="19">
        <f t="shared" si="10"/>
        <v>417.6981132075472</v>
      </c>
      <c r="K34" s="18">
        <v>14</v>
      </c>
      <c r="L34" s="18">
        <v>7584</v>
      </c>
      <c r="M34" s="18">
        <v>56</v>
      </c>
      <c r="N34" s="18">
        <v>24047</v>
      </c>
      <c r="O34" s="17">
        <v>0</v>
      </c>
      <c r="P34" s="17">
        <v>0</v>
      </c>
      <c r="Q34" s="17">
        <f t="shared" si="11"/>
        <v>70</v>
      </c>
      <c r="R34" s="17">
        <f t="shared" si="12"/>
        <v>31631</v>
      </c>
      <c r="S34" s="19">
        <f t="shared" si="13"/>
        <v>451.87142857142857</v>
      </c>
      <c r="T34" s="20">
        <f t="shared" si="14"/>
        <v>-0.6427974523443852</v>
      </c>
      <c r="U34" s="20">
        <f t="shared" si="15"/>
        <v>0.08181343004271895</v>
      </c>
    </row>
    <row r="35" spans="1:21" ht="12.75">
      <c r="A35" s="13" t="s">
        <v>88</v>
      </c>
      <c r="B35" s="17">
        <v>0</v>
      </c>
      <c r="C35" s="17">
        <v>0</v>
      </c>
      <c r="D35" s="17">
        <v>0</v>
      </c>
      <c r="E35" s="17">
        <v>0</v>
      </c>
      <c r="F35" s="18">
        <v>253</v>
      </c>
      <c r="G35" s="18">
        <v>74887</v>
      </c>
      <c r="H35" s="17">
        <f t="shared" si="8"/>
        <v>253</v>
      </c>
      <c r="I35" s="17">
        <f t="shared" si="9"/>
        <v>74887</v>
      </c>
      <c r="J35" s="19">
        <f t="shared" si="10"/>
        <v>295.99604743083006</v>
      </c>
      <c r="K35" s="17">
        <v>0</v>
      </c>
      <c r="L35" s="17">
        <v>0</v>
      </c>
      <c r="M35" s="17">
        <v>0</v>
      </c>
      <c r="N35" s="17">
        <v>0</v>
      </c>
      <c r="O35" s="17">
        <v>0</v>
      </c>
      <c r="P35" s="17">
        <v>0</v>
      </c>
      <c r="Q35" s="17">
        <f t="shared" si="11"/>
        <v>0</v>
      </c>
      <c r="R35" s="17">
        <f t="shared" si="12"/>
        <v>0</v>
      </c>
      <c r="S35" s="19" t="e">
        <f t="shared" si="13"/>
        <v>#DIV/0!</v>
      </c>
      <c r="T35" s="20">
        <f t="shared" si="14"/>
        <v>-1</v>
      </c>
      <c r="U35" s="20" t="e">
        <f t="shared" si="15"/>
        <v>#DIV/0!</v>
      </c>
    </row>
    <row r="36" spans="1:21" ht="12.75">
      <c r="A36" s="13" t="s">
        <v>89</v>
      </c>
      <c r="B36" s="17">
        <v>0</v>
      </c>
      <c r="C36" s="17">
        <v>0</v>
      </c>
      <c r="D36" s="17">
        <v>0</v>
      </c>
      <c r="E36" s="17">
        <v>0</v>
      </c>
      <c r="F36" s="18">
        <v>196</v>
      </c>
      <c r="G36" s="18">
        <v>62007</v>
      </c>
      <c r="H36" s="17">
        <f t="shared" si="8"/>
        <v>196</v>
      </c>
      <c r="I36" s="17">
        <f t="shared" si="9"/>
        <v>62007</v>
      </c>
      <c r="J36" s="19">
        <f t="shared" si="10"/>
        <v>316.36224489795916</v>
      </c>
      <c r="K36" s="17">
        <v>0</v>
      </c>
      <c r="L36" s="17">
        <v>0</v>
      </c>
      <c r="M36" s="17">
        <v>0</v>
      </c>
      <c r="N36" s="17">
        <v>0</v>
      </c>
      <c r="O36" s="17">
        <v>0</v>
      </c>
      <c r="P36" s="17">
        <v>0</v>
      </c>
      <c r="Q36" s="17">
        <f t="shared" si="11"/>
        <v>0</v>
      </c>
      <c r="R36" s="17">
        <f t="shared" si="12"/>
        <v>0</v>
      </c>
      <c r="S36" s="19" t="e">
        <f t="shared" si="13"/>
        <v>#DIV/0!</v>
      </c>
      <c r="T36" s="20">
        <f t="shared" si="14"/>
        <v>-1</v>
      </c>
      <c r="U36" s="20" t="e">
        <f t="shared" si="15"/>
        <v>#DIV/0!</v>
      </c>
    </row>
    <row r="37" spans="1:21" ht="12.75">
      <c r="A37" s="13" t="s">
        <v>102</v>
      </c>
      <c r="B37" s="17">
        <v>0</v>
      </c>
      <c r="C37" s="17">
        <v>0</v>
      </c>
      <c r="D37" s="17">
        <v>0</v>
      </c>
      <c r="E37" s="17">
        <v>0</v>
      </c>
      <c r="F37" s="18">
        <v>600</v>
      </c>
      <c r="G37" s="18">
        <v>58889</v>
      </c>
      <c r="H37" s="17">
        <f t="shared" si="8"/>
        <v>600</v>
      </c>
      <c r="I37" s="17">
        <f t="shared" si="9"/>
        <v>58889</v>
      </c>
      <c r="J37" s="19">
        <f t="shared" si="10"/>
        <v>98.14833333333333</v>
      </c>
      <c r="K37" s="17">
        <v>0</v>
      </c>
      <c r="L37" s="17">
        <v>0</v>
      </c>
      <c r="M37" s="17">
        <v>0</v>
      </c>
      <c r="N37" s="17">
        <v>0</v>
      </c>
      <c r="O37" s="17">
        <v>0</v>
      </c>
      <c r="P37" s="17">
        <v>0</v>
      </c>
      <c r="Q37" s="17">
        <f t="shared" si="11"/>
        <v>0</v>
      </c>
      <c r="R37" s="17">
        <f t="shared" si="12"/>
        <v>0</v>
      </c>
      <c r="S37" s="19" t="e">
        <f t="shared" si="13"/>
        <v>#DIV/0!</v>
      </c>
      <c r="T37" s="20">
        <f t="shared" si="14"/>
        <v>-1</v>
      </c>
      <c r="U37" s="20" t="e">
        <f t="shared" si="15"/>
        <v>#DIV/0!</v>
      </c>
    </row>
    <row r="38" spans="1:21" ht="12.75">
      <c r="A38" s="13" t="s">
        <v>87</v>
      </c>
      <c r="B38" s="17">
        <v>0</v>
      </c>
      <c r="C38" s="17">
        <v>0</v>
      </c>
      <c r="D38" s="18">
        <v>157</v>
      </c>
      <c r="E38" s="18">
        <v>46125</v>
      </c>
      <c r="F38" s="17">
        <v>0</v>
      </c>
      <c r="G38" s="17">
        <v>0</v>
      </c>
      <c r="H38" s="17">
        <f t="shared" si="8"/>
        <v>157</v>
      </c>
      <c r="I38" s="17">
        <f t="shared" si="9"/>
        <v>46125</v>
      </c>
      <c r="J38" s="19">
        <f t="shared" si="10"/>
        <v>293.78980891719743</v>
      </c>
      <c r="K38" s="17">
        <v>0</v>
      </c>
      <c r="L38" s="17">
        <v>0</v>
      </c>
      <c r="M38" s="17">
        <v>0</v>
      </c>
      <c r="N38" s="17">
        <v>0</v>
      </c>
      <c r="O38" s="17">
        <v>0</v>
      </c>
      <c r="P38" s="17">
        <v>0</v>
      </c>
      <c r="Q38" s="17">
        <f t="shared" si="11"/>
        <v>0</v>
      </c>
      <c r="R38" s="17">
        <f t="shared" si="12"/>
        <v>0</v>
      </c>
      <c r="S38" s="19" t="e">
        <f t="shared" si="13"/>
        <v>#DIV/0!</v>
      </c>
      <c r="T38" s="20">
        <f t="shared" si="14"/>
        <v>-1</v>
      </c>
      <c r="U38" s="20" t="e">
        <f t="shared" si="15"/>
        <v>#DIV/0!</v>
      </c>
    </row>
    <row r="39" spans="1:21" ht="12.75">
      <c r="A39" s="13" t="s">
        <v>82</v>
      </c>
      <c r="B39" s="17">
        <v>0</v>
      </c>
      <c r="C39" s="17">
        <v>0</v>
      </c>
      <c r="D39" s="17">
        <v>0</v>
      </c>
      <c r="E39" s="17">
        <v>0</v>
      </c>
      <c r="F39" s="18">
        <v>194</v>
      </c>
      <c r="G39" s="18">
        <v>45747</v>
      </c>
      <c r="H39" s="17">
        <f t="shared" si="8"/>
        <v>194</v>
      </c>
      <c r="I39" s="17">
        <f t="shared" si="9"/>
        <v>45747</v>
      </c>
      <c r="J39" s="19">
        <f t="shared" si="10"/>
        <v>235.80927835051546</v>
      </c>
      <c r="K39" s="17">
        <v>0</v>
      </c>
      <c r="L39" s="17">
        <v>0</v>
      </c>
      <c r="M39" s="17">
        <v>0</v>
      </c>
      <c r="N39" s="17">
        <v>0</v>
      </c>
      <c r="O39" s="17">
        <v>0</v>
      </c>
      <c r="P39" s="17">
        <v>0</v>
      </c>
      <c r="Q39" s="17">
        <f t="shared" si="11"/>
        <v>0</v>
      </c>
      <c r="R39" s="17">
        <f t="shared" si="12"/>
        <v>0</v>
      </c>
      <c r="S39" s="19" t="e">
        <f t="shared" si="13"/>
        <v>#DIV/0!</v>
      </c>
      <c r="T39" s="20">
        <f t="shared" si="14"/>
        <v>-1</v>
      </c>
      <c r="U39" s="20" t="e">
        <f t="shared" si="15"/>
        <v>#DIV/0!</v>
      </c>
    </row>
    <row r="40" spans="1:21" ht="12.75">
      <c r="A40" s="13" t="s">
        <v>63</v>
      </c>
      <c r="B40" s="17">
        <v>0</v>
      </c>
      <c r="C40" s="17">
        <v>0</v>
      </c>
      <c r="D40" s="17">
        <v>0</v>
      </c>
      <c r="E40" s="17">
        <v>0</v>
      </c>
      <c r="F40" s="18">
        <v>122</v>
      </c>
      <c r="G40" s="18">
        <v>17333</v>
      </c>
      <c r="H40" s="17">
        <f t="shared" si="8"/>
        <v>122</v>
      </c>
      <c r="I40" s="17">
        <f t="shared" si="9"/>
        <v>17333</v>
      </c>
      <c r="J40" s="19">
        <f t="shared" si="10"/>
        <v>142.0737704918033</v>
      </c>
      <c r="K40" s="17">
        <v>0</v>
      </c>
      <c r="L40" s="17">
        <v>0</v>
      </c>
      <c r="M40" s="17">
        <v>0</v>
      </c>
      <c r="N40" s="17">
        <v>0</v>
      </c>
      <c r="O40" s="17">
        <v>0</v>
      </c>
      <c r="P40" s="17">
        <v>0</v>
      </c>
      <c r="Q40" s="17">
        <f t="shared" si="11"/>
        <v>0</v>
      </c>
      <c r="R40" s="17">
        <f t="shared" si="12"/>
        <v>0</v>
      </c>
      <c r="S40" s="19" t="e">
        <f t="shared" si="13"/>
        <v>#DIV/0!</v>
      </c>
      <c r="T40" s="20">
        <f t="shared" si="14"/>
        <v>-1</v>
      </c>
      <c r="U40" s="20" t="e">
        <f t="shared" si="15"/>
        <v>#DIV/0!</v>
      </c>
    </row>
    <row r="41" spans="1:21" ht="12.75">
      <c r="A41" s="13" t="s">
        <v>80</v>
      </c>
      <c r="B41" s="17">
        <v>0</v>
      </c>
      <c r="C41" s="17">
        <v>0</v>
      </c>
      <c r="D41" s="17">
        <v>0</v>
      </c>
      <c r="E41" s="17">
        <v>0</v>
      </c>
      <c r="F41" s="18">
        <v>19</v>
      </c>
      <c r="G41" s="18">
        <v>5116</v>
      </c>
      <c r="H41" s="17">
        <f t="shared" si="8"/>
        <v>19</v>
      </c>
      <c r="I41" s="17">
        <f t="shared" si="9"/>
        <v>5116</v>
      </c>
      <c r="J41" s="19">
        <f t="shared" si="10"/>
        <v>269.2631578947368</v>
      </c>
      <c r="K41" s="17">
        <v>0</v>
      </c>
      <c r="L41" s="17">
        <v>0</v>
      </c>
      <c r="M41" s="17">
        <v>0</v>
      </c>
      <c r="N41" s="17">
        <v>0</v>
      </c>
      <c r="O41" s="17">
        <v>0</v>
      </c>
      <c r="P41" s="17">
        <v>0</v>
      </c>
      <c r="Q41" s="17">
        <f t="shared" si="11"/>
        <v>0</v>
      </c>
      <c r="R41" s="17">
        <f t="shared" si="12"/>
        <v>0</v>
      </c>
      <c r="S41" s="19" t="e">
        <f t="shared" si="13"/>
        <v>#DIV/0!</v>
      </c>
      <c r="T41" s="20">
        <f t="shared" si="14"/>
        <v>-1</v>
      </c>
      <c r="U41" s="20" t="e">
        <f t="shared" si="15"/>
        <v>#DIV/0!</v>
      </c>
    </row>
    <row r="42" spans="1:21" ht="12.75">
      <c r="A42" s="13" t="s">
        <v>71</v>
      </c>
      <c r="B42" s="18">
        <v>3</v>
      </c>
      <c r="C42" s="18">
        <v>3500</v>
      </c>
      <c r="D42" s="17">
        <v>0</v>
      </c>
      <c r="E42" s="17">
        <v>0</v>
      </c>
      <c r="F42" s="17">
        <v>0</v>
      </c>
      <c r="G42" s="17">
        <v>0</v>
      </c>
      <c r="H42" s="17">
        <f t="shared" si="8"/>
        <v>3</v>
      </c>
      <c r="I42" s="17">
        <f t="shared" si="9"/>
        <v>3500</v>
      </c>
      <c r="J42" s="19">
        <f t="shared" si="10"/>
        <v>1166.6666666666667</v>
      </c>
      <c r="K42" s="17">
        <v>0</v>
      </c>
      <c r="L42" s="17">
        <v>0</v>
      </c>
      <c r="M42" s="17">
        <v>0</v>
      </c>
      <c r="N42" s="17">
        <v>0</v>
      </c>
      <c r="O42" s="18">
        <v>1</v>
      </c>
      <c r="P42" s="18">
        <v>339</v>
      </c>
      <c r="Q42" s="17">
        <f t="shared" si="11"/>
        <v>1</v>
      </c>
      <c r="R42" s="17">
        <f t="shared" si="12"/>
        <v>339</v>
      </c>
      <c r="S42" s="19">
        <f t="shared" si="13"/>
        <v>339</v>
      </c>
      <c r="T42" s="20">
        <f t="shared" si="14"/>
        <v>-0.9031428571428571</v>
      </c>
      <c r="U42" s="20">
        <f t="shared" si="15"/>
        <v>-0.7094285714285715</v>
      </c>
    </row>
    <row r="43" spans="1:21" ht="12.75">
      <c r="A43" s="13" t="s">
        <v>74</v>
      </c>
      <c r="B43" s="17">
        <v>0</v>
      </c>
      <c r="C43" s="17">
        <v>0</v>
      </c>
      <c r="D43" s="18">
        <v>14</v>
      </c>
      <c r="E43" s="18">
        <v>2200</v>
      </c>
      <c r="F43" s="17">
        <v>0</v>
      </c>
      <c r="G43" s="17">
        <v>0</v>
      </c>
      <c r="H43" s="17">
        <f t="shared" si="8"/>
        <v>14</v>
      </c>
      <c r="I43" s="17">
        <f t="shared" si="9"/>
        <v>2200</v>
      </c>
      <c r="J43" s="19">
        <f t="shared" si="10"/>
        <v>157.14285714285714</v>
      </c>
      <c r="K43" s="17">
        <v>0</v>
      </c>
      <c r="L43" s="17">
        <v>0</v>
      </c>
      <c r="M43" s="17">
        <v>0</v>
      </c>
      <c r="N43" s="17">
        <v>0</v>
      </c>
      <c r="O43" s="17">
        <v>0</v>
      </c>
      <c r="P43" s="17">
        <v>0</v>
      </c>
      <c r="Q43" s="17">
        <f t="shared" si="11"/>
        <v>0</v>
      </c>
      <c r="R43" s="17">
        <f t="shared" si="12"/>
        <v>0</v>
      </c>
      <c r="S43" s="19" t="e">
        <f t="shared" si="13"/>
        <v>#DIV/0!</v>
      </c>
      <c r="T43" s="20">
        <f t="shared" si="14"/>
        <v>-1</v>
      </c>
      <c r="U43" s="20" t="e">
        <f t="shared" si="15"/>
        <v>#DIV/0!</v>
      </c>
    </row>
    <row r="44" spans="1:21" ht="12.75">
      <c r="A44" s="13" t="s">
        <v>90</v>
      </c>
      <c r="B44" s="17">
        <v>0</v>
      </c>
      <c r="C44" s="17">
        <v>0</v>
      </c>
      <c r="D44" s="18">
        <v>1</v>
      </c>
      <c r="E44" s="18">
        <v>917</v>
      </c>
      <c r="F44" s="18">
        <v>1</v>
      </c>
      <c r="G44" s="18">
        <v>938</v>
      </c>
      <c r="H44" s="17">
        <f t="shared" si="8"/>
        <v>2</v>
      </c>
      <c r="I44" s="17">
        <f t="shared" si="9"/>
        <v>1855</v>
      </c>
      <c r="J44" s="19">
        <f t="shared" si="10"/>
        <v>927.5</v>
      </c>
      <c r="K44" s="18">
        <v>1</v>
      </c>
      <c r="L44" s="18">
        <v>484</v>
      </c>
      <c r="M44" s="17">
        <v>0</v>
      </c>
      <c r="N44" s="17">
        <v>0</v>
      </c>
      <c r="O44" s="18">
        <v>1</v>
      </c>
      <c r="P44" s="18">
        <v>460</v>
      </c>
      <c r="Q44" s="17">
        <f t="shared" si="11"/>
        <v>2</v>
      </c>
      <c r="R44" s="17">
        <f t="shared" si="12"/>
        <v>944</v>
      </c>
      <c r="S44" s="19">
        <f t="shared" si="13"/>
        <v>472</v>
      </c>
      <c r="T44" s="20">
        <f t="shared" si="14"/>
        <v>-0.4911051212938006</v>
      </c>
      <c r="U44" s="20">
        <f t="shared" si="15"/>
        <v>-0.4911051212938006</v>
      </c>
    </row>
    <row r="45" spans="1:21" ht="12.75">
      <c r="A45" s="13" t="s">
        <v>83</v>
      </c>
      <c r="B45" s="18">
        <v>0</v>
      </c>
      <c r="C45" s="18">
        <v>175</v>
      </c>
      <c r="D45" s="17">
        <v>0</v>
      </c>
      <c r="E45" s="17">
        <v>0</v>
      </c>
      <c r="F45" s="18">
        <v>0</v>
      </c>
      <c r="G45" s="18">
        <v>240</v>
      </c>
      <c r="H45" s="17">
        <f t="shared" si="8"/>
        <v>0</v>
      </c>
      <c r="I45" s="17">
        <f t="shared" si="9"/>
        <v>415</v>
      </c>
      <c r="J45" s="19" t="e">
        <f t="shared" si="10"/>
        <v>#DIV/0!</v>
      </c>
      <c r="K45" s="18">
        <v>0</v>
      </c>
      <c r="L45" s="18">
        <v>411</v>
      </c>
      <c r="M45" s="17">
        <v>0</v>
      </c>
      <c r="N45" s="17">
        <v>0</v>
      </c>
      <c r="O45" s="17">
        <v>0</v>
      </c>
      <c r="P45" s="17">
        <v>0</v>
      </c>
      <c r="Q45" s="17">
        <f t="shared" si="11"/>
        <v>0</v>
      </c>
      <c r="R45" s="17">
        <f t="shared" si="12"/>
        <v>411</v>
      </c>
      <c r="S45" s="19" t="e">
        <f t="shared" si="13"/>
        <v>#DIV/0!</v>
      </c>
      <c r="T45" s="20">
        <f t="shared" si="14"/>
        <v>-0.009638554216867448</v>
      </c>
      <c r="U45" s="20" t="e">
        <f t="shared" si="15"/>
        <v>#DIV/0!</v>
      </c>
    </row>
    <row r="46" spans="1:21" ht="12.75">
      <c r="A46" s="13" t="s">
        <v>77</v>
      </c>
      <c r="B46" s="17">
        <v>0</v>
      </c>
      <c r="C46" s="17">
        <v>0</v>
      </c>
      <c r="D46" s="17">
        <v>0</v>
      </c>
      <c r="E46" s="17">
        <v>0</v>
      </c>
      <c r="F46" s="17">
        <v>0</v>
      </c>
      <c r="G46" s="17">
        <v>0</v>
      </c>
      <c r="H46" s="17">
        <f t="shared" si="8"/>
        <v>0</v>
      </c>
      <c r="I46" s="17">
        <f t="shared" si="9"/>
        <v>0</v>
      </c>
      <c r="J46" s="19" t="e">
        <f t="shared" si="10"/>
        <v>#DIV/0!</v>
      </c>
      <c r="K46" s="18">
        <v>963</v>
      </c>
      <c r="L46" s="18">
        <v>148769</v>
      </c>
      <c r="M46" s="17">
        <v>0</v>
      </c>
      <c r="N46" s="17">
        <v>0</v>
      </c>
      <c r="O46" s="17">
        <v>0</v>
      </c>
      <c r="P46" s="17">
        <v>0</v>
      </c>
      <c r="Q46" s="17">
        <f t="shared" si="11"/>
        <v>963</v>
      </c>
      <c r="R46" s="17">
        <f t="shared" si="12"/>
        <v>148769</v>
      </c>
      <c r="S46" s="19">
        <f t="shared" si="13"/>
        <v>154.48494288681204</v>
      </c>
      <c r="T46" s="20" t="e">
        <f t="shared" si="14"/>
        <v>#DIV/0!</v>
      </c>
      <c r="U46" s="20" t="e">
        <f t="shared" si="15"/>
        <v>#DIV/0!</v>
      </c>
    </row>
    <row r="47" spans="1:21" ht="12.75">
      <c r="A47" s="13" t="s">
        <v>76</v>
      </c>
      <c r="B47" s="17">
        <v>0</v>
      </c>
      <c r="C47" s="17">
        <v>0</v>
      </c>
      <c r="D47" s="17">
        <v>0</v>
      </c>
      <c r="E47" s="17">
        <v>0</v>
      </c>
      <c r="F47" s="17">
        <v>0</v>
      </c>
      <c r="G47" s="17">
        <v>0</v>
      </c>
      <c r="H47" s="17">
        <f t="shared" si="8"/>
        <v>0</v>
      </c>
      <c r="I47" s="17">
        <f t="shared" si="9"/>
        <v>0</v>
      </c>
      <c r="J47" s="19" t="e">
        <f t="shared" si="10"/>
        <v>#DIV/0!</v>
      </c>
      <c r="K47" s="18">
        <v>12</v>
      </c>
      <c r="L47" s="18">
        <v>1720</v>
      </c>
      <c r="M47" s="17">
        <v>0</v>
      </c>
      <c r="N47" s="17">
        <v>0</v>
      </c>
      <c r="O47" s="17">
        <v>0</v>
      </c>
      <c r="P47" s="17">
        <v>0</v>
      </c>
      <c r="Q47" s="17">
        <f t="shared" si="11"/>
        <v>12</v>
      </c>
      <c r="R47" s="17">
        <f t="shared" si="12"/>
        <v>1720</v>
      </c>
      <c r="S47" s="19">
        <f t="shared" si="13"/>
        <v>143.33333333333334</v>
      </c>
      <c r="T47" s="20" t="e">
        <f t="shared" si="14"/>
        <v>#DIV/0!</v>
      </c>
      <c r="U47" s="20" t="e">
        <f t="shared" si="15"/>
        <v>#DIV/0!</v>
      </c>
    </row>
    <row r="48" spans="1:21" ht="12.75">
      <c r="A48" s="13" t="s">
        <v>70</v>
      </c>
      <c r="B48" s="17">
        <v>0</v>
      </c>
      <c r="C48" s="17">
        <v>0</v>
      </c>
      <c r="D48" s="17">
        <v>0</v>
      </c>
      <c r="E48" s="17">
        <v>0</v>
      </c>
      <c r="F48" s="17">
        <v>0</v>
      </c>
      <c r="G48" s="17">
        <v>0</v>
      </c>
      <c r="H48" s="17">
        <f t="shared" si="8"/>
        <v>0</v>
      </c>
      <c r="I48" s="17">
        <f t="shared" si="9"/>
        <v>0</v>
      </c>
      <c r="J48" s="19" t="e">
        <f t="shared" si="10"/>
        <v>#DIV/0!</v>
      </c>
      <c r="K48" s="18">
        <v>1</v>
      </c>
      <c r="L48" s="18">
        <v>1161</v>
      </c>
      <c r="M48" s="17">
        <v>0</v>
      </c>
      <c r="N48" s="17">
        <v>0</v>
      </c>
      <c r="O48" s="17">
        <v>0</v>
      </c>
      <c r="P48" s="17">
        <v>0</v>
      </c>
      <c r="Q48" s="17">
        <f t="shared" si="11"/>
        <v>1</v>
      </c>
      <c r="R48" s="17">
        <f t="shared" si="12"/>
        <v>1161</v>
      </c>
      <c r="S48" s="19">
        <f t="shared" si="13"/>
        <v>1161</v>
      </c>
      <c r="T48" s="20" t="e">
        <f t="shared" si="14"/>
        <v>#DIV/0!</v>
      </c>
      <c r="U48" s="20" t="e">
        <f t="shared" si="15"/>
        <v>#DIV/0!</v>
      </c>
    </row>
    <row r="49" spans="1:21" ht="12.75">
      <c r="A49" s="13" t="s">
        <v>99</v>
      </c>
      <c r="B49" s="17">
        <v>0</v>
      </c>
      <c r="C49" s="17">
        <v>0</v>
      </c>
      <c r="D49" s="17">
        <v>0</v>
      </c>
      <c r="E49" s="17">
        <v>0</v>
      </c>
      <c r="F49" s="17">
        <v>0</v>
      </c>
      <c r="G49" s="17">
        <v>0</v>
      </c>
      <c r="H49" s="17">
        <f t="shared" si="8"/>
        <v>0</v>
      </c>
      <c r="I49" s="17">
        <f t="shared" si="9"/>
        <v>0</v>
      </c>
      <c r="J49" s="19" t="e">
        <f t="shared" si="10"/>
        <v>#DIV/0!</v>
      </c>
      <c r="K49" s="17">
        <v>0</v>
      </c>
      <c r="L49" s="17">
        <v>0</v>
      </c>
      <c r="M49" s="17">
        <v>0</v>
      </c>
      <c r="N49" s="17">
        <v>0</v>
      </c>
      <c r="O49" s="17">
        <v>0</v>
      </c>
      <c r="P49" s="17">
        <v>0</v>
      </c>
      <c r="Q49" s="17">
        <f t="shared" si="11"/>
        <v>0</v>
      </c>
      <c r="R49" s="17">
        <f t="shared" si="12"/>
        <v>0</v>
      </c>
      <c r="S49" s="19" t="e">
        <f t="shared" si="13"/>
        <v>#DIV/0!</v>
      </c>
      <c r="T49" s="20" t="e">
        <f t="shared" si="14"/>
        <v>#DIV/0!</v>
      </c>
      <c r="U49" s="20" t="e">
        <f t="shared" si="15"/>
        <v>#DIV/0!</v>
      </c>
    </row>
  </sheetData>
  <mergeCells count="8">
    <mergeCell ref="K6:L6"/>
    <mergeCell ref="M6:N6"/>
    <mergeCell ref="O6:P6"/>
    <mergeCell ref="Q6:R6"/>
    <mergeCell ref="B6:C6"/>
    <mergeCell ref="D6:E6"/>
    <mergeCell ref="F6:G6"/>
    <mergeCell ref="H6:I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437"/>
  <sheetViews>
    <sheetView workbookViewId="0" topLeftCell="A1">
      <selection activeCell="J3" sqref="J3"/>
    </sheetView>
  </sheetViews>
  <sheetFormatPr defaultColWidth="9.140625" defaultRowHeight="12.75"/>
  <cols>
    <col min="1" max="1" width="38.8515625" style="0" customWidth="1"/>
    <col min="2" max="7" width="2.00390625" style="21" customWidth="1"/>
    <col min="8" max="9" width="7.421875" style="21" customWidth="1"/>
    <col min="10" max="10" width="7.8515625" style="21" customWidth="1"/>
    <col min="11" max="14" width="2.00390625" style="21" customWidth="1"/>
    <col min="15" max="15" width="7.00390625" style="21" customWidth="1"/>
    <col min="16" max="16" width="8.00390625" style="21" customWidth="1"/>
    <col min="17" max="17" width="7.421875" style="21" customWidth="1"/>
    <col min="18" max="18" width="8.00390625" style="21" customWidth="1"/>
    <col min="19" max="20" width="7.85156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s="30" customFormat="1" ht="12.75">
      <c r="A8" s="3" t="s">
        <v>50</v>
      </c>
      <c r="B8" s="17">
        <v>0</v>
      </c>
      <c r="C8" s="17">
        <v>0</v>
      </c>
      <c r="D8" s="17">
        <v>0</v>
      </c>
      <c r="E8" s="17">
        <v>0</v>
      </c>
      <c r="F8" s="17">
        <v>0</v>
      </c>
      <c r="G8" s="17">
        <v>0</v>
      </c>
      <c r="H8" s="26">
        <f aca="true" t="shared" si="0" ref="H8:I10">B8+D8+F8</f>
        <v>0</v>
      </c>
      <c r="I8" s="26">
        <f t="shared" si="0"/>
        <v>0</v>
      </c>
      <c r="J8" s="27" t="e">
        <f>I8/H8</f>
        <v>#DIV/0!</v>
      </c>
      <c r="K8" s="17">
        <v>0</v>
      </c>
      <c r="L8" s="17">
        <v>0</v>
      </c>
      <c r="M8" s="17">
        <v>0</v>
      </c>
      <c r="N8" s="17">
        <v>0</v>
      </c>
      <c r="O8" s="18">
        <v>145347</v>
      </c>
      <c r="P8" s="18">
        <v>5731288</v>
      </c>
      <c r="Q8" s="26">
        <f aca="true" t="shared" si="1" ref="Q8:R10">K8+M8+O8</f>
        <v>145347</v>
      </c>
      <c r="R8" s="26">
        <f t="shared" si="1"/>
        <v>5731288</v>
      </c>
      <c r="S8" s="27">
        <f>R8/Q8</f>
        <v>39.4317598574446</v>
      </c>
      <c r="T8" s="28" t="e">
        <f aca="true" t="shared" si="2" ref="T8:U10">(R8*100/I8-100)/100</f>
        <v>#DIV/0!</v>
      </c>
      <c r="U8" s="20" t="e">
        <f t="shared" si="2"/>
        <v>#DIV/0!</v>
      </c>
    </row>
    <row r="9" spans="1:21" ht="12.75">
      <c r="A9" s="3" t="s">
        <v>20</v>
      </c>
      <c r="B9" s="17">
        <v>0</v>
      </c>
      <c r="C9" s="17">
        <v>0</v>
      </c>
      <c r="D9" s="17">
        <v>0</v>
      </c>
      <c r="E9" s="17">
        <v>0</v>
      </c>
      <c r="F9" s="17">
        <v>0</v>
      </c>
      <c r="G9" s="17">
        <v>0</v>
      </c>
      <c r="H9" s="26">
        <f t="shared" si="0"/>
        <v>0</v>
      </c>
      <c r="I9" s="26">
        <f t="shared" si="0"/>
        <v>0</v>
      </c>
      <c r="J9" s="27" t="e">
        <f>I9/H9</f>
        <v>#DIV/0!</v>
      </c>
      <c r="K9" s="17">
        <v>0</v>
      </c>
      <c r="L9" s="17">
        <v>0</v>
      </c>
      <c r="M9" s="17">
        <v>0</v>
      </c>
      <c r="N9" s="17">
        <v>0</v>
      </c>
      <c r="O9" s="18">
        <v>6</v>
      </c>
      <c r="P9" s="18">
        <v>1870</v>
      </c>
      <c r="Q9" s="26">
        <f t="shared" si="1"/>
        <v>6</v>
      </c>
      <c r="R9" s="26">
        <f t="shared" si="1"/>
        <v>1870</v>
      </c>
      <c r="S9" s="27">
        <f>R9/Q9</f>
        <v>311.6666666666667</v>
      </c>
      <c r="T9" s="28" t="e">
        <f t="shared" si="2"/>
        <v>#DIV/0!</v>
      </c>
      <c r="U9" s="20" t="e">
        <f t="shared" si="2"/>
        <v>#DIV/0!</v>
      </c>
    </row>
    <row r="10" spans="1:21" ht="12.75">
      <c r="A10" s="5" t="s">
        <v>49</v>
      </c>
      <c r="B10" s="26">
        <v>0</v>
      </c>
      <c r="C10" s="26">
        <v>0</v>
      </c>
      <c r="D10" s="26">
        <v>0</v>
      </c>
      <c r="E10" s="26">
        <v>0</v>
      </c>
      <c r="F10" s="26">
        <v>0</v>
      </c>
      <c r="G10" s="26">
        <v>0</v>
      </c>
      <c r="H10" s="26">
        <f t="shared" si="0"/>
        <v>0</v>
      </c>
      <c r="I10" s="26">
        <f t="shared" si="0"/>
        <v>0</v>
      </c>
      <c r="J10" s="27" t="e">
        <f>I10/H10</f>
        <v>#DIV/0!</v>
      </c>
      <c r="K10" s="26">
        <v>0</v>
      </c>
      <c r="L10" s="26">
        <v>0</v>
      </c>
      <c r="M10" s="26">
        <v>0</v>
      </c>
      <c r="N10" s="26">
        <v>0</v>
      </c>
      <c r="O10" s="26">
        <v>0</v>
      </c>
      <c r="P10" s="26">
        <v>0</v>
      </c>
      <c r="Q10" s="26">
        <f t="shared" si="1"/>
        <v>0</v>
      </c>
      <c r="R10" s="26">
        <f t="shared" si="1"/>
        <v>0</v>
      </c>
      <c r="S10" s="27" t="e">
        <f>R10/Q10</f>
        <v>#DIV/0!</v>
      </c>
      <c r="T10" s="28" t="e">
        <f t="shared" si="2"/>
        <v>#DIV/0!</v>
      </c>
      <c r="U10" s="20" t="e">
        <f t="shared" si="2"/>
        <v>#DIV/0!</v>
      </c>
    </row>
    <row r="11" ht="12.75">
      <c r="U11" s="20"/>
    </row>
    <row r="12" ht="12.75">
      <c r="U12" s="20"/>
    </row>
    <row r="13" ht="12.75">
      <c r="U13" s="20"/>
    </row>
    <row r="14" ht="12.75">
      <c r="U14" s="20"/>
    </row>
    <row r="15" ht="12.75">
      <c r="U15" s="20"/>
    </row>
    <row r="16" ht="12.75">
      <c r="U16" s="20"/>
    </row>
    <row r="17" ht="12.75">
      <c r="U17" s="20"/>
    </row>
    <row r="18" ht="12.75">
      <c r="U18" s="20"/>
    </row>
    <row r="19" ht="12.75">
      <c r="U19" s="20"/>
    </row>
    <row r="20" ht="12.75">
      <c r="U20" s="20"/>
    </row>
    <row r="21" ht="12.75">
      <c r="U21" s="20"/>
    </row>
    <row r="22" ht="12.75">
      <c r="U22" s="20"/>
    </row>
    <row r="23" ht="12.75">
      <c r="U23" s="20"/>
    </row>
    <row r="24" ht="12.75">
      <c r="U24" s="20"/>
    </row>
    <row r="25" ht="12.75">
      <c r="U25" s="20"/>
    </row>
    <row r="26" ht="12.75">
      <c r="U26" s="20"/>
    </row>
    <row r="27" ht="12.75">
      <c r="U27" s="20"/>
    </row>
    <row r="28" ht="12.75">
      <c r="U28" s="20"/>
    </row>
    <row r="29" ht="12.75">
      <c r="U29" s="20"/>
    </row>
    <row r="30" ht="12.75">
      <c r="U30" s="20"/>
    </row>
    <row r="31" ht="12.75">
      <c r="U31" s="20"/>
    </row>
    <row r="32" ht="12.75">
      <c r="U32" s="20"/>
    </row>
    <row r="33" ht="12.75">
      <c r="U33" s="20"/>
    </row>
    <row r="34" ht="12.75">
      <c r="U34" s="20"/>
    </row>
    <row r="35" ht="12.75">
      <c r="U35" s="20"/>
    </row>
    <row r="36" ht="12.75">
      <c r="U36" s="20"/>
    </row>
    <row r="37" ht="12.75">
      <c r="U37" s="20"/>
    </row>
    <row r="38" ht="12.75">
      <c r="U38" s="20"/>
    </row>
    <row r="39" ht="12.75">
      <c r="U39" s="20"/>
    </row>
    <row r="40" ht="12.75">
      <c r="U40" s="20"/>
    </row>
    <row r="41" ht="12.75">
      <c r="U41" s="20"/>
    </row>
    <row r="42" ht="12.75">
      <c r="U42" s="20"/>
    </row>
    <row r="43" ht="12.75">
      <c r="U43" s="20"/>
    </row>
    <row r="44" ht="12.75">
      <c r="U44" s="20"/>
    </row>
    <row r="45" ht="12.75">
      <c r="U45" s="20"/>
    </row>
    <row r="46" ht="12.75">
      <c r="U46" s="20"/>
    </row>
    <row r="47" ht="12.75">
      <c r="U47" s="20"/>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row r="437" ht="12.75">
      <c r="U437"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437"/>
  <sheetViews>
    <sheetView workbookViewId="0" topLeftCell="A1">
      <selection activeCell="J3" sqref="J3"/>
    </sheetView>
  </sheetViews>
  <sheetFormatPr defaultColWidth="9.140625" defaultRowHeight="12.75"/>
  <cols>
    <col min="1" max="1" width="38.8515625" style="0" customWidth="1"/>
    <col min="2" max="2" width="7.00390625" style="21" customWidth="1"/>
    <col min="3" max="3" width="9.00390625" style="21" customWidth="1"/>
    <col min="4" max="4" width="7.00390625" style="21" customWidth="1"/>
    <col min="5" max="5" width="8.00390625" style="21" customWidth="1"/>
    <col min="6" max="6" width="7.00390625" style="21" customWidth="1"/>
    <col min="7" max="7" width="8.00390625" style="21" customWidth="1"/>
    <col min="8" max="8" width="7.00390625" style="21" customWidth="1"/>
    <col min="9" max="9" width="9.00390625" style="21" customWidth="1"/>
    <col min="10" max="10" width="7.8515625" style="21" customWidth="1"/>
    <col min="11" max="11" width="7.00390625" style="21" customWidth="1"/>
    <col min="12" max="12" width="8.00390625" style="21" customWidth="1"/>
    <col min="13" max="13" width="7.00390625" style="21" customWidth="1"/>
    <col min="14" max="14" width="9.00390625" style="21" customWidth="1"/>
    <col min="15" max="15" width="6.00390625" style="21" customWidth="1"/>
    <col min="16" max="16" width="7.00390625" style="21" customWidth="1"/>
    <col min="17" max="17" width="8.00390625" style="21" customWidth="1"/>
    <col min="18" max="18" width="9.00390625" style="21" customWidth="1"/>
    <col min="19" max="20" width="7.85156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s="30" customFormat="1" ht="12.75">
      <c r="A8" s="11" t="s">
        <v>21</v>
      </c>
      <c r="B8" s="18">
        <v>54086</v>
      </c>
      <c r="C8" s="18">
        <v>877605</v>
      </c>
      <c r="D8" s="18">
        <v>166055</v>
      </c>
      <c r="E8" s="18">
        <v>3013147</v>
      </c>
      <c r="F8" s="18">
        <v>121523</v>
      </c>
      <c r="G8" s="18">
        <v>2213070</v>
      </c>
      <c r="H8" s="26">
        <f aca="true" t="shared" si="0" ref="H8:I11">B8+D8+F8</f>
        <v>341664</v>
      </c>
      <c r="I8" s="26">
        <f t="shared" si="0"/>
        <v>6103822</v>
      </c>
      <c r="J8" s="27">
        <f>I8/H8</f>
        <v>17.86498431207268</v>
      </c>
      <c r="K8" s="18">
        <v>287473</v>
      </c>
      <c r="L8" s="18">
        <v>5294177</v>
      </c>
      <c r="M8" s="18">
        <v>736469</v>
      </c>
      <c r="N8" s="18">
        <v>11301387</v>
      </c>
      <c r="O8" s="17">
        <v>0</v>
      </c>
      <c r="P8" s="17">
        <v>0</v>
      </c>
      <c r="Q8" s="26">
        <f aca="true" t="shared" si="1" ref="Q8:R11">K8+M8+O8</f>
        <v>1023942</v>
      </c>
      <c r="R8" s="26">
        <f t="shared" si="1"/>
        <v>16595564</v>
      </c>
      <c r="S8" s="27">
        <f>R8/Q8</f>
        <v>16.207523473009214</v>
      </c>
      <c r="T8" s="28">
        <f aca="true" t="shared" si="2" ref="T8:U11">(R8*100/I8-100)/100</f>
        <v>1.7188807275179385</v>
      </c>
      <c r="U8" s="20">
        <f t="shared" si="2"/>
        <v>-0.09277706658512969</v>
      </c>
    </row>
    <row r="9" spans="1:21" ht="12.75">
      <c r="A9" s="11" t="s">
        <v>24</v>
      </c>
      <c r="B9" s="17">
        <v>0</v>
      </c>
      <c r="C9" s="17">
        <v>0</v>
      </c>
      <c r="D9" s="18">
        <v>82283</v>
      </c>
      <c r="E9" s="18">
        <v>1583906</v>
      </c>
      <c r="F9" s="17">
        <v>0</v>
      </c>
      <c r="G9" s="17">
        <v>0</v>
      </c>
      <c r="H9" s="26">
        <f t="shared" si="0"/>
        <v>82283</v>
      </c>
      <c r="I9" s="26">
        <f t="shared" si="0"/>
        <v>1583906</v>
      </c>
      <c r="J9" s="27">
        <f>I9/H9</f>
        <v>19.249492604790785</v>
      </c>
      <c r="K9" s="18">
        <v>68978</v>
      </c>
      <c r="L9" s="18">
        <v>1079476</v>
      </c>
      <c r="M9" s="18">
        <v>121791</v>
      </c>
      <c r="N9" s="18">
        <v>2309963</v>
      </c>
      <c r="O9" s="18">
        <v>45480</v>
      </c>
      <c r="P9" s="18">
        <v>795957</v>
      </c>
      <c r="Q9" s="26">
        <f t="shared" si="1"/>
        <v>236249</v>
      </c>
      <c r="R9" s="26">
        <f t="shared" si="1"/>
        <v>4185396</v>
      </c>
      <c r="S9" s="27">
        <f>R9/Q9</f>
        <v>17.716036893277856</v>
      </c>
      <c r="T9" s="28">
        <f t="shared" si="2"/>
        <v>1.6424522667380512</v>
      </c>
      <c r="U9" s="20">
        <f t="shared" si="2"/>
        <v>-0.07966213671165988</v>
      </c>
    </row>
    <row r="10" spans="1:21" ht="12.75">
      <c r="A10" s="11" t="s">
        <v>22</v>
      </c>
      <c r="B10" s="18">
        <v>584061</v>
      </c>
      <c r="C10" s="18">
        <v>9667021</v>
      </c>
      <c r="D10" s="18">
        <v>414997</v>
      </c>
      <c r="E10" s="18">
        <v>5771687</v>
      </c>
      <c r="F10" s="17">
        <v>0</v>
      </c>
      <c r="G10" s="17">
        <v>0</v>
      </c>
      <c r="H10" s="26">
        <f t="shared" si="0"/>
        <v>999058</v>
      </c>
      <c r="I10" s="26">
        <f t="shared" si="0"/>
        <v>15438708</v>
      </c>
      <c r="J10" s="27">
        <f>I10/H10</f>
        <v>15.453264975607022</v>
      </c>
      <c r="K10" s="17">
        <v>0</v>
      </c>
      <c r="L10" s="17">
        <v>0</v>
      </c>
      <c r="M10" s="17">
        <v>0</v>
      </c>
      <c r="N10" s="17">
        <v>0</v>
      </c>
      <c r="O10" s="17">
        <v>0</v>
      </c>
      <c r="P10" s="17">
        <v>0</v>
      </c>
      <c r="Q10" s="26">
        <f t="shared" si="1"/>
        <v>0</v>
      </c>
      <c r="R10" s="26">
        <f t="shared" si="1"/>
        <v>0</v>
      </c>
      <c r="S10" s="27" t="e">
        <f>R10/Q10</f>
        <v>#DIV/0!</v>
      </c>
      <c r="T10" s="28">
        <f t="shared" si="2"/>
        <v>-1</v>
      </c>
      <c r="U10" s="20" t="e">
        <f t="shared" si="2"/>
        <v>#DIV/0!</v>
      </c>
    </row>
    <row r="11" spans="1:21" ht="12.75">
      <c r="A11" s="3" t="s">
        <v>23</v>
      </c>
      <c r="B11" s="17">
        <v>0</v>
      </c>
      <c r="C11" s="17">
        <v>0</v>
      </c>
      <c r="D11" s="17">
        <v>0</v>
      </c>
      <c r="E11" s="17">
        <v>0</v>
      </c>
      <c r="F11" s="17">
        <v>0</v>
      </c>
      <c r="G11" s="17">
        <v>0</v>
      </c>
      <c r="H11" s="26">
        <f t="shared" si="0"/>
        <v>0</v>
      </c>
      <c r="I11" s="26">
        <f t="shared" si="0"/>
        <v>0</v>
      </c>
      <c r="J11" s="27" t="e">
        <f>I11/H11</f>
        <v>#DIV/0!</v>
      </c>
      <c r="K11" s="17">
        <v>0</v>
      </c>
      <c r="L11" s="17">
        <v>0</v>
      </c>
      <c r="M11" s="17">
        <v>0</v>
      </c>
      <c r="N11" s="17">
        <v>0</v>
      </c>
      <c r="O11" s="17">
        <v>0</v>
      </c>
      <c r="P11" s="17">
        <v>0</v>
      </c>
      <c r="Q11" s="26">
        <f t="shared" si="1"/>
        <v>0</v>
      </c>
      <c r="R11" s="26">
        <f t="shared" si="1"/>
        <v>0</v>
      </c>
      <c r="S11" s="27" t="e">
        <f>R11/Q11</f>
        <v>#DIV/0!</v>
      </c>
      <c r="T11" s="28" t="e">
        <f t="shared" si="2"/>
        <v>#DIV/0!</v>
      </c>
      <c r="U11" s="20" t="e">
        <f t="shared" si="2"/>
        <v>#DIV/0!</v>
      </c>
    </row>
    <row r="12" ht="12.75">
      <c r="U12" s="20"/>
    </row>
    <row r="13" ht="12.75">
      <c r="U13" s="20"/>
    </row>
    <row r="14" ht="12.75">
      <c r="U14" s="20"/>
    </row>
    <row r="15" ht="12.75">
      <c r="U15" s="20"/>
    </row>
    <row r="16" ht="12.75">
      <c r="U16" s="20"/>
    </row>
    <row r="17" ht="12.75">
      <c r="U17" s="20"/>
    </row>
    <row r="18" ht="12.75">
      <c r="U18" s="20"/>
    </row>
    <row r="19" ht="12.75">
      <c r="U19" s="20"/>
    </row>
    <row r="20" ht="12.75">
      <c r="U20" s="20"/>
    </row>
    <row r="21" ht="12.75">
      <c r="U21" s="20"/>
    </row>
    <row r="22" ht="12.75">
      <c r="U22" s="20"/>
    </row>
    <row r="23" ht="12.75">
      <c r="U23" s="20"/>
    </row>
    <row r="24" ht="12.75">
      <c r="U24" s="20"/>
    </row>
    <row r="25" ht="12.75">
      <c r="U25" s="20"/>
    </row>
    <row r="26" ht="12.75">
      <c r="U26" s="20"/>
    </row>
    <row r="27" ht="12.75">
      <c r="U27" s="20"/>
    </row>
    <row r="28" ht="12.75">
      <c r="U28" s="20"/>
    </row>
    <row r="29" ht="12.75">
      <c r="U29" s="20"/>
    </row>
    <row r="30" ht="12.75">
      <c r="U30" s="20"/>
    </row>
    <row r="31" ht="12.75">
      <c r="U31" s="20"/>
    </row>
    <row r="32" ht="12.75">
      <c r="U32" s="20"/>
    </row>
    <row r="33" ht="12.75">
      <c r="U33" s="20"/>
    </row>
    <row r="34" ht="12.75">
      <c r="U34" s="20"/>
    </row>
    <row r="35" ht="12.75">
      <c r="U35" s="20"/>
    </row>
    <row r="36" ht="12.75">
      <c r="U36" s="20"/>
    </row>
    <row r="37" ht="12.75">
      <c r="U37" s="20"/>
    </row>
    <row r="38" ht="12.75">
      <c r="U38" s="20"/>
    </row>
    <row r="39" ht="12.75">
      <c r="U39" s="20"/>
    </row>
    <row r="40" ht="12.75">
      <c r="U40" s="20"/>
    </row>
    <row r="41" ht="12.75">
      <c r="U41" s="20"/>
    </row>
    <row r="42" ht="12.75">
      <c r="U42" s="20"/>
    </row>
    <row r="43" ht="12.75">
      <c r="U43" s="20"/>
    </row>
    <row r="44" ht="12.75">
      <c r="U44" s="20"/>
    </row>
    <row r="45" ht="12.75">
      <c r="U45" s="20"/>
    </row>
    <row r="46" ht="12.75">
      <c r="U46" s="20"/>
    </row>
    <row r="47" ht="12.75">
      <c r="U47" s="20"/>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row r="437" ht="12.75">
      <c r="U437"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437"/>
  <sheetViews>
    <sheetView workbookViewId="0" topLeftCell="A1">
      <selection activeCell="J3" sqref="J3"/>
    </sheetView>
  </sheetViews>
  <sheetFormatPr defaultColWidth="9.140625" defaultRowHeight="12.75"/>
  <cols>
    <col min="1" max="1" width="38.8515625" style="0" customWidth="1"/>
    <col min="2" max="2" width="6.00390625" style="21" customWidth="1"/>
    <col min="3" max="3" width="7.00390625" style="21" customWidth="1"/>
    <col min="4" max="4" width="5.00390625" style="21" customWidth="1"/>
    <col min="5" max="5" width="7.00390625" style="21" customWidth="1"/>
    <col min="6" max="6" width="6.00390625" style="21" customWidth="1"/>
    <col min="7" max="7" width="7.00390625" style="21" customWidth="1"/>
    <col min="8" max="8" width="6.00390625" style="21" customWidth="1"/>
    <col min="9" max="9" width="8.00390625" style="21" customWidth="1"/>
    <col min="10" max="10" width="7.8515625" style="21" customWidth="1"/>
    <col min="11" max="11" width="5.00390625" style="21" customWidth="1"/>
    <col min="12" max="12" width="7.00390625" style="21" customWidth="1"/>
    <col min="13" max="13" width="5.00390625" style="21" customWidth="1"/>
    <col min="14" max="14" width="7.00390625" style="21" customWidth="1"/>
    <col min="15" max="15" width="6.00390625" style="21" customWidth="1"/>
    <col min="16" max="16" width="8.00390625" style="21" customWidth="1"/>
    <col min="17" max="17" width="6.00390625" style="21" customWidth="1"/>
    <col min="18" max="18" width="8.00390625" style="21" customWidth="1"/>
    <col min="19" max="20" width="7.85156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s="30" customFormat="1" ht="12.75">
      <c r="A8" s="11" t="s">
        <v>18</v>
      </c>
      <c r="B8" s="18">
        <v>20064</v>
      </c>
      <c r="C8" s="18">
        <v>892834</v>
      </c>
      <c r="D8" s="18">
        <v>3152</v>
      </c>
      <c r="E8" s="18">
        <v>135745</v>
      </c>
      <c r="F8" s="18">
        <v>19363</v>
      </c>
      <c r="G8" s="18">
        <v>859451</v>
      </c>
      <c r="H8" s="29">
        <f aca="true" t="shared" si="0" ref="H8:H16">B8+D8+F8</f>
        <v>42579</v>
      </c>
      <c r="I8" s="29">
        <f aca="true" t="shared" si="1" ref="I8:I16">C8+E8+G8</f>
        <v>1888030</v>
      </c>
      <c r="J8" s="27">
        <f aca="true" t="shared" si="2" ref="J8:J16">I8/H8</f>
        <v>44.34181169120928</v>
      </c>
      <c r="K8" s="18">
        <v>5439</v>
      </c>
      <c r="L8" s="18">
        <v>233890</v>
      </c>
      <c r="M8" s="18">
        <v>5244</v>
      </c>
      <c r="N8" s="18">
        <v>225511</v>
      </c>
      <c r="O8" s="18">
        <v>29714</v>
      </c>
      <c r="P8" s="18">
        <v>1199075</v>
      </c>
      <c r="Q8" s="29">
        <f aca="true" t="shared" si="3" ref="Q8:Q16">K8+M8+O8</f>
        <v>40397</v>
      </c>
      <c r="R8" s="29">
        <f aca="true" t="shared" si="4" ref="R8:R16">L8+N8+P8</f>
        <v>1658476</v>
      </c>
      <c r="S8" s="27">
        <f aca="true" t="shared" si="5" ref="S8:S16">R8/Q8</f>
        <v>41.05443473525262</v>
      </c>
      <c r="T8" s="28">
        <f aca="true" t="shared" si="6" ref="T8:T16">(R8*100/I8-100)/100</f>
        <v>-0.12158387313760897</v>
      </c>
      <c r="U8" s="20">
        <f aca="true" t="shared" si="7" ref="U8:U16">(S8*100/J8-100)/100</f>
        <v>-0.07413718182850842</v>
      </c>
    </row>
    <row r="9" spans="1:21" ht="12.75">
      <c r="A9" s="11" t="s">
        <v>19</v>
      </c>
      <c r="B9" s="18">
        <v>5020</v>
      </c>
      <c r="C9" s="18">
        <v>464826</v>
      </c>
      <c r="D9" s="18">
        <v>239</v>
      </c>
      <c r="E9" s="18">
        <v>20347</v>
      </c>
      <c r="F9" s="18">
        <v>9599</v>
      </c>
      <c r="G9" s="18">
        <v>822033</v>
      </c>
      <c r="H9" s="29">
        <f t="shared" si="0"/>
        <v>14858</v>
      </c>
      <c r="I9" s="29">
        <f t="shared" si="1"/>
        <v>1307206</v>
      </c>
      <c r="J9" s="27">
        <f t="shared" si="2"/>
        <v>87.9799434648001</v>
      </c>
      <c r="K9" s="18">
        <v>466</v>
      </c>
      <c r="L9" s="18">
        <v>40303</v>
      </c>
      <c r="M9" s="17">
        <v>0</v>
      </c>
      <c r="N9" s="17">
        <v>0</v>
      </c>
      <c r="O9" s="18">
        <v>17975</v>
      </c>
      <c r="P9" s="18">
        <v>1282660</v>
      </c>
      <c r="Q9" s="29">
        <f t="shared" si="3"/>
        <v>18441</v>
      </c>
      <c r="R9" s="29">
        <f t="shared" si="4"/>
        <v>1322963</v>
      </c>
      <c r="S9" s="27">
        <f t="shared" si="5"/>
        <v>71.74030692478716</v>
      </c>
      <c r="T9" s="28">
        <f t="shared" si="6"/>
        <v>0.012053953240728674</v>
      </c>
      <c r="U9" s="20">
        <f t="shared" si="7"/>
        <v>-0.18458339367438042</v>
      </c>
    </row>
    <row r="10" spans="1:21" ht="12.75">
      <c r="A10" s="11" t="s">
        <v>13</v>
      </c>
      <c r="B10" s="18">
        <v>420</v>
      </c>
      <c r="C10" s="18">
        <v>49765</v>
      </c>
      <c r="D10" s="17">
        <v>0</v>
      </c>
      <c r="E10" s="17">
        <v>0</v>
      </c>
      <c r="F10" s="18">
        <v>630</v>
      </c>
      <c r="G10" s="18">
        <v>74468</v>
      </c>
      <c r="H10" s="29">
        <f t="shared" si="0"/>
        <v>1050</v>
      </c>
      <c r="I10" s="29">
        <f t="shared" si="1"/>
        <v>124233</v>
      </c>
      <c r="J10" s="27">
        <f t="shared" si="2"/>
        <v>118.31714285714285</v>
      </c>
      <c r="K10" s="18">
        <v>210</v>
      </c>
      <c r="L10" s="18">
        <v>24822</v>
      </c>
      <c r="M10" s="18">
        <v>840</v>
      </c>
      <c r="N10" s="18">
        <v>99021</v>
      </c>
      <c r="O10" s="17">
        <v>0</v>
      </c>
      <c r="P10" s="17">
        <v>0</v>
      </c>
      <c r="Q10" s="29">
        <f t="shared" si="3"/>
        <v>1050</v>
      </c>
      <c r="R10" s="29">
        <f t="shared" si="4"/>
        <v>123843</v>
      </c>
      <c r="S10" s="27">
        <f t="shared" si="5"/>
        <v>117.94571428571429</v>
      </c>
      <c r="T10" s="28">
        <f t="shared" si="6"/>
        <v>-0.0031392625147907438</v>
      </c>
      <c r="U10" s="20">
        <f t="shared" si="7"/>
        <v>-0.0031392625147906015</v>
      </c>
    </row>
    <row r="11" spans="1:21" ht="12.75">
      <c r="A11" s="11" t="s">
        <v>12</v>
      </c>
      <c r="B11" s="18">
        <v>0</v>
      </c>
      <c r="C11" s="18">
        <v>1953</v>
      </c>
      <c r="D11" s="17">
        <v>0</v>
      </c>
      <c r="E11" s="17">
        <v>0</v>
      </c>
      <c r="F11" s="17">
        <v>0</v>
      </c>
      <c r="G11" s="17">
        <v>0</v>
      </c>
      <c r="H11" s="29">
        <f t="shared" si="0"/>
        <v>0</v>
      </c>
      <c r="I11" s="29">
        <f t="shared" si="1"/>
        <v>1953</v>
      </c>
      <c r="J11" s="27" t="e">
        <f t="shared" si="2"/>
        <v>#DIV/0!</v>
      </c>
      <c r="K11" s="18">
        <v>0</v>
      </c>
      <c r="L11" s="18">
        <v>1839</v>
      </c>
      <c r="M11" s="17">
        <v>0</v>
      </c>
      <c r="N11" s="17">
        <v>0</v>
      </c>
      <c r="O11" s="17">
        <v>0</v>
      </c>
      <c r="P11" s="17">
        <v>0</v>
      </c>
      <c r="Q11" s="29">
        <f t="shared" si="3"/>
        <v>0</v>
      </c>
      <c r="R11" s="29">
        <f t="shared" si="4"/>
        <v>1839</v>
      </c>
      <c r="S11" s="27" t="e">
        <f t="shared" si="5"/>
        <v>#DIV/0!</v>
      </c>
      <c r="T11" s="28">
        <f t="shared" si="6"/>
        <v>-0.05837173579109063</v>
      </c>
      <c r="U11" s="20" t="e">
        <f t="shared" si="7"/>
        <v>#DIV/0!</v>
      </c>
    </row>
    <row r="12" spans="1:21" ht="12.75">
      <c r="A12" s="11" t="s">
        <v>15</v>
      </c>
      <c r="B12" s="17">
        <v>0</v>
      </c>
      <c r="C12" s="17">
        <v>0</v>
      </c>
      <c r="D12" s="17">
        <v>0</v>
      </c>
      <c r="E12" s="17">
        <v>0</v>
      </c>
      <c r="F12" s="17">
        <v>0</v>
      </c>
      <c r="G12" s="17">
        <v>0</v>
      </c>
      <c r="H12" s="29">
        <f t="shared" si="0"/>
        <v>0</v>
      </c>
      <c r="I12" s="29">
        <f t="shared" si="1"/>
        <v>0</v>
      </c>
      <c r="J12" s="27" t="e">
        <f t="shared" si="2"/>
        <v>#DIV/0!</v>
      </c>
      <c r="K12" s="18">
        <v>7</v>
      </c>
      <c r="L12" s="18">
        <v>1100</v>
      </c>
      <c r="M12" s="17">
        <v>0</v>
      </c>
      <c r="N12" s="17">
        <v>0</v>
      </c>
      <c r="O12" s="17">
        <v>0</v>
      </c>
      <c r="P12" s="17">
        <v>0</v>
      </c>
      <c r="Q12" s="29">
        <f t="shared" si="3"/>
        <v>7</v>
      </c>
      <c r="R12" s="29">
        <f t="shared" si="4"/>
        <v>1100</v>
      </c>
      <c r="S12" s="27">
        <f t="shared" si="5"/>
        <v>157.14285714285714</v>
      </c>
      <c r="T12" s="28" t="e">
        <f t="shared" si="6"/>
        <v>#DIV/0!</v>
      </c>
      <c r="U12" s="20" t="e">
        <f t="shared" si="7"/>
        <v>#DIV/0!</v>
      </c>
    </row>
    <row r="13" spans="1:21" ht="12.75">
      <c r="A13" s="11" t="s">
        <v>17</v>
      </c>
      <c r="B13" s="17">
        <v>0</v>
      </c>
      <c r="C13" s="17">
        <v>0</v>
      </c>
      <c r="D13" s="17">
        <v>0</v>
      </c>
      <c r="E13" s="17">
        <v>0</v>
      </c>
      <c r="F13" s="18">
        <v>218</v>
      </c>
      <c r="G13" s="18">
        <v>34234</v>
      </c>
      <c r="H13" s="29">
        <f t="shared" si="0"/>
        <v>218</v>
      </c>
      <c r="I13" s="29">
        <f t="shared" si="1"/>
        <v>34234</v>
      </c>
      <c r="J13" s="27">
        <f t="shared" si="2"/>
        <v>157.03669724770643</v>
      </c>
      <c r="K13" s="17">
        <v>0</v>
      </c>
      <c r="L13" s="17">
        <v>0</v>
      </c>
      <c r="M13" s="18">
        <v>8</v>
      </c>
      <c r="N13" s="18">
        <v>1093</v>
      </c>
      <c r="O13" s="17">
        <v>0</v>
      </c>
      <c r="P13" s="17">
        <v>0</v>
      </c>
      <c r="Q13" s="29">
        <f t="shared" si="3"/>
        <v>8</v>
      </c>
      <c r="R13" s="29">
        <f t="shared" si="4"/>
        <v>1093</v>
      </c>
      <c r="S13" s="27">
        <f t="shared" si="5"/>
        <v>136.625</v>
      </c>
      <c r="T13" s="28">
        <f t="shared" si="6"/>
        <v>-0.9680726762867324</v>
      </c>
      <c r="U13" s="20">
        <f t="shared" si="7"/>
        <v>-0.1299804288134604</v>
      </c>
    </row>
    <row r="14" spans="1:21" ht="12.75">
      <c r="A14" s="11" t="s">
        <v>16</v>
      </c>
      <c r="B14" s="17">
        <v>0</v>
      </c>
      <c r="C14" s="17">
        <v>0</v>
      </c>
      <c r="D14" s="17">
        <v>0</v>
      </c>
      <c r="E14" s="17">
        <v>0</v>
      </c>
      <c r="F14" s="17">
        <v>0</v>
      </c>
      <c r="G14" s="17">
        <v>0</v>
      </c>
      <c r="H14" s="29">
        <f t="shared" si="0"/>
        <v>0</v>
      </c>
      <c r="I14" s="29">
        <f t="shared" si="1"/>
        <v>0</v>
      </c>
      <c r="J14" s="27" t="e">
        <f t="shared" si="2"/>
        <v>#DIV/0!</v>
      </c>
      <c r="K14" s="18">
        <v>0</v>
      </c>
      <c r="L14" s="18">
        <v>500</v>
      </c>
      <c r="M14" s="17">
        <v>0</v>
      </c>
      <c r="N14" s="17">
        <v>0</v>
      </c>
      <c r="O14" s="17">
        <v>0</v>
      </c>
      <c r="P14" s="17">
        <v>0</v>
      </c>
      <c r="Q14" s="29">
        <f t="shared" si="3"/>
        <v>0</v>
      </c>
      <c r="R14" s="29">
        <f t="shared" si="4"/>
        <v>500</v>
      </c>
      <c r="S14" s="27" t="e">
        <f t="shared" si="5"/>
        <v>#DIV/0!</v>
      </c>
      <c r="T14" s="28" t="e">
        <f t="shared" si="6"/>
        <v>#DIV/0!</v>
      </c>
      <c r="U14" s="20" t="e">
        <f t="shared" si="7"/>
        <v>#DIV/0!</v>
      </c>
    </row>
    <row r="15" spans="1:21" ht="12.75">
      <c r="A15" s="11" t="s">
        <v>14</v>
      </c>
      <c r="B15" s="17">
        <v>0</v>
      </c>
      <c r="C15" s="17">
        <v>0</v>
      </c>
      <c r="D15" s="17">
        <v>0</v>
      </c>
      <c r="E15" s="17">
        <v>0</v>
      </c>
      <c r="F15" s="17">
        <v>0</v>
      </c>
      <c r="G15" s="17">
        <v>0</v>
      </c>
      <c r="H15" s="29">
        <f t="shared" si="0"/>
        <v>0</v>
      </c>
      <c r="I15" s="29">
        <f t="shared" si="1"/>
        <v>0</v>
      </c>
      <c r="J15" s="27" t="e">
        <f t="shared" si="2"/>
        <v>#DIV/0!</v>
      </c>
      <c r="K15" s="18">
        <v>0</v>
      </c>
      <c r="L15" s="18">
        <v>118</v>
      </c>
      <c r="M15" s="17">
        <v>0</v>
      </c>
      <c r="N15" s="17">
        <v>0</v>
      </c>
      <c r="O15" s="17">
        <v>0</v>
      </c>
      <c r="P15" s="17">
        <v>0</v>
      </c>
      <c r="Q15" s="29">
        <f t="shared" si="3"/>
        <v>0</v>
      </c>
      <c r="R15" s="29">
        <f t="shared" si="4"/>
        <v>118</v>
      </c>
      <c r="S15" s="27" t="e">
        <f t="shared" si="5"/>
        <v>#DIV/0!</v>
      </c>
      <c r="T15" s="28" t="e">
        <f t="shared" si="6"/>
        <v>#DIV/0!</v>
      </c>
      <c r="U15" s="20" t="e">
        <f t="shared" si="7"/>
        <v>#DIV/0!</v>
      </c>
    </row>
    <row r="16" spans="1:21" ht="12.75">
      <c r="A16" s="11" t="s">
        <v>25</v>
      </c>
      <c r="B16" s="17">
        <v>0</v>
      </c>
      <c r="C16" s="17">
        <v>0</v>
      </c>
      <c r="D16" s="17">
        <v>0</v>
      </c>
      <c r="E16" s="17">
        <v>0</v>
      </c>
      <c r="F16" s="17">
        <v>0</v>
      </c>
      <c r="G16" s="17">
        <v>0</v>
      </c>
      <c r="H16" s="29">
        <f t="shared" si="0"/>
        <v>0</v>
      </c>
      <c r="I16" s="29">
        <f t="shared" si="1"/>
        <v>0</v>
      </c>
      <c r="J16" s="27" t="e">
        <f t="shared" si="2"/>
        <v>#DIV/0!</v>
      </c>
      <c r="K16" s="17">
        <v>0</v>
      </c>
      <c r="L16" s="17">
        <v>0</v>
      </c>
      <c r="M16" s="17">
        <v>0</v>
      </c>
      <c r="N16" s="17">
        <v>0</v>
      </c>
      <c r="O16" s="17">
        <v>0</v>
      </c>
      <c r="P16" s="17">
        <v>0</v>
      </c>
      <c r="Q16" s="29">
        <f t="shared" si="3"/>
        <v>0</v>
      </c>
      <c r="R16" s="29">
        <f t="shared" si="4"/>
        <v>0</v>
      </c>
      <c r="S16" s="27" t="e">
        <f t="shared" si="5"/>
        <v>#DIV/0!</v>
      </c>
      <c r="T16" s="28" t="e">
        <f t="shared" si="6"/>
        <v>#DIV/0!</v>
      </c>
      <c r="U16" s="20" t="e">
        <f t="shared" si="7"/>
        <v>#DIV/0!</v>
      </c>
    </row>
    <row r="17" ht="12.75">
      <c r="U17" s="20"/>
    </row>
    <row r="18" ht="12.75">
      <c r="U18" s="20"/>
    </row>
    <row r="19" ht="12.75">
      <c r="U19" s="20"/>
    </row>
    <row r="20" ht="12.75">
      <c r="U20" s="20"/>
    </row>
    <row r="21" ht="12.75">
      <c r="U21" s="20"/>
    </row>
    <row r="22" ht="12.75">
      <c r="U22" s="20"/>
    </row>
    <row r="23" ht="12.75">
      <c r="U23" s="20"/>
    </row>
    <row r="24" ht="12.75">
      <c r="U24" s="20"/>
    </row>
    <row r="25" ht="12.75">
      <c r="U25" s="20"/>
    </row>
    <row r="26" ht="12.75">
      <c r="U26" s="20"/>
    </row>
    <row r="27" ht="12.75">
      <c r="U27" s="20"/>
    </row>
    <row r="28" ht="12.75">
      <c r="U28" s="20"/>
    </row>
    <row r="29" ht="12.75">
      <c r="U29" s="20"/>
    </row>
    <row r="30" ht="12.75">
      <c r="U30" s="20"/>
    </row>
    <row r="31" ht="12.75">
      <c r="U31" s="20"/>
    </row>
    <row r="32" ht="12.75">
      <c r="U32" s="20"/>
    </row>
    <row r="33" ht="12.75">
      <c r="U33" s="20"/>
    </row>
    <row r="34" ht="12.75">
      <c r="U34" s="20"/>
    </row>
    <row r="35" ht="12.75">
      <c r="U35" s="20"/>
    </row>
    <row r="36" ht="12.75">
      <c r="U36" s="20"/>
    </row>
    <row r="37" ht="12.75">
      <c r="U37" s="20"/>
    </row>
    <row r="38" ht="12.75">
      <c r="U38" s="20"/>
    </row>
    <row r="39" ht="12.75">
      <c r="U39" s="20"/>
    </row>
    <row r="40" ht="12.75">
      <c r="U40" s="20"/>
    </row>
    <row r="41" ht="12.75">
      <c r="U41" s="20"/>
    </row>
    <row r="42" ht="12.75">
      <c r="U42" s="20"/>
    </row>
    <row r="43" ht="12.75">
      <c r="U43" s="20"/>
    </row>
    <row r="44" ht="12.75">
      <c r="U44" s="20"/>
    </row>
    <row r="45" ht="12.75">
      <c r="U45" s="20"/>
    </row>
    <row r="46" ht="12.75">
      <c r="U46" s="20"/>
    </row>
    <row r="47" ht="12.75">
      <c r="U47" s="20"/>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row r="437" ht="12.75">
      <c r="U437"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U436"/>
  <sheetViews>
    <sheetView workbookViewId="0" topLeftCell="A1">
      <selection activeCell="J3" sqref="J3"/>
    </sheetView>
  </sheetViews>
  <sheetFormatPr defaultColWidth="9.140625" defaultRowHeight="12.75"/>
  <cols>
    <col min="1" max="1" width="38.8515625" style="0" customWidth="1"/>
    <col min="2" max="2" width="5.00390625" style="21" customWidth="1"/>
    <col min="3" max="3" width="7.00390625" style="21" customWidth="1"/>
    <col min="4" max="4" width="5.00390625" style="21" customWidth="1"/>
    <col min="5" max="5" width="7.00390625" style="21" customWidth="1"/>
    <col min="6" max="6" width="5.00390625" style="21" customWidth="1"/>
    <col min="7" max="7" width="7.00390625" style="21" customWidth="1"/>
    <col min="8" max="9" width="7.421875" style="21" customWidth="1"/>
    <col min="10" max="10" width="7.8515625" style="21" customWidth="1"/>
    <col min="11" max="11" width="5.00390625" style="21" customWidth="1"/>
    <col min="12" max="12" width="7.00390625" style="21" customWidth="1"/>
    <col min="13" max="13" width="5.00390625" style="21" customWidth="1"/>
    <col min="14" max="14" width="7.00390625" style="21" customWidth="1"/>
    <col min="15" max="15" width="6.00390625" style="21" customWidth="1"/>
    <col min="16" max="16" width="7.00390625" style="21" customWidth="1"/>
    <col min="17" max="17" width="7.421875" style="21" customWidth="1"/>
    <col min="18" max="18" width="8.00390625" style="21" customWidth="1"/>
    <col min="19" max="20" width="7.85156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s="30" customFormat="1" ht="12.75">
      <c r="A8" s="3" t="s">
        <v>9</v>
      </c>
      <c r="B8" s="18">
        <v>5664</v>
      </c>
      <c r="C8" s="18">
        <v>282455</v>
      </c>
      <c r="D8" s="18">
        <v>2486</v>
      </c>
      <c r="E8" s="18">
        <v>123066</v>
      </c>
      <c r="F8" s="18">
        <v>997</v>
      </c>
      <c r="G8" s="18">
        <v>49631</v>
      </c>
      <c r="H8" s="29">
        <f aca="true" t="shared" si="0" ref="H8:H28">B8+D8+F8</f>
        <v>9147</v>
      </c>
      <c r="I8" s="29">
        <f aca="true" t="shared" si="1" ref="I8:I28">C8+E8+G8</f>
        <v>455152</v>
      </c>
      <c r="J8" s="27">
        <f aca="true" t="shared" si="2" ref="J8:J28">I8/H8</f>
        <v>49.75970263474363</v>
      </c>
      <c r="K8" s="18">
        <v>5898</v>
      </c>
      <c r="L8" s="18">
        <v>301184</v>
      </c>
      <c r="M8" s="18">
        <v>4577</v>
      </c>
      <c r="N8" s="18">
        <v>223022</v>
      </c>
      <c r="O8" s="18">
        <v>14708</v>
      </c>
      <c r="P8" s="18">
        <v>722706</v>
      </c>
      <c r="Q8" s="29">
        <f aca="true" t="shared" si="3" ref="Q8:Q28">K8+M8+O8</f>
        <v>25183</v>
      </c>
      <c r="R8" s="29">
        <f aca="true" t="shared" si="4" ref="R8:R28">L8+N8+P8</f>
        <v>1246912</v>
      </c>
      <c r="S8" s="27">
        <f aca="true" t="shared" si="5" ref="S8:S28">R8/Q8</f>
        <v>49.5140372473494</v>
      </c>
      <c r="T8" s="28">
        <f aca="true" t="shared" si="6" ref="T8:T28">(R8*100/I8-100)/100</f>
        <v>1.7395507434878896</v>
      </c>
      <c r="U8" s="20">
        <f>(S8*100/J8-100)/100</f>
        <v>-0.004937034877348765</v>
      </c>
    </row>
    <row r="9" spans="1:21" ht="12.75">
      <c r="A9" s="3" t="s">
        <v>4</v>
      </c>
      <c r="B9" s="18">
        <v>4355</v>
      </c>
      <c r="C9" s="18">
        <v>189990</v>
      </c>
      <c r="D9" s="18">
        <v>3990</v>
      </c>
      <c r="E9" s="18">
        <v>233357</v>
      </c>
      <c r="F9" s="18">
        <v>5375</v>
      </c>
      <c r="G9" s="18">
        <v>281221</v>
      </c>
      <c r="H9" s="29">
        <f t="shared" si="0"/>
        <v>13720</v>
      </c>
      <c r="I9" s="29">
        <f t="shared" si="1"/>
        <v>704568</v>
      </c>
      <c r="J9" s="27">
        <f t="shared" si="2"/>
        <v>51.3533527696793</v>
      </c>
      <c r="K9" s="18">
        <v>5719</v>
      </c>
      <c r="L9" s="18">
        <v>271241</v>
      </c>
      <c r="M9" s="18">
        <v>7738</v>
      </c>
      <c r="N9" s="18">
        <v>418935</v>
      </c>
      <c r="O9" s="18">
        <v>7226</v>
      </c>
      <c r="P9" s="18">
        <v>380582</v>
      </c>
      <c r="Q9" s="29">
        <f t="shared" si="3"/>
        <v>20683</v>
      </c>
      <c r="R9" s="29">
        <f t="shared" si="4"/>
        <v>1070758</v>
      </c>
      <c r="S9" s="27">
        <f t="shared" si="5"/>
        <v>51.76995600251414</v>
      </c>
      <c r="T9" s="28">
        <f t="shared" si="6"/>
        <v>0.5197369168057591</v>
      </c>
      <c r="U9" s="20">
        <f aca="true" t="shared" si="7" ref="U9:U28">(S9*100/J9-100)/100</f>
        <v>0.008112483613354727</v>
      </c>
    </row>
    <row r="10" spans="1:21" ht="12.75">
      <c r="A10" s="3" t="s">
        <v>219</v>
      </c>
      <c r="B10" s="18">
        <v>400</v>
      </c>
      <c r="C10" s="18">
        <v>28694</v>
      </c>
      <c r="D10" s="18">
        <v>420</v>
      </c>
      <c r="E10" s="18">
        <v>26109</v>
      </c>
      <c r="F10" s="17">
        <v>0</v>
      </c>
      <c r="G10" s="17">
        <v>0</v>
      </c>
      <c r="H10" s="29">
        <f t="shared" si="0"/>
        <v>820</v>
      </c>
      <c r="I10" s="29">
        <f t="shared" si="1"/>
        <v>54803</v>
      </c>
      <c r="J10" s="27">
        <f t="shared" si="2"/>
        <v>66.83292682926829</v>
      </c>
      <c r="K10" s="18">
        <v>1020</v>
      </c>
      <c r="L10" s="18">
        <v>80010</v>
      </c>
      <c r="M10" s="18">
        <v>1250</v>
      </c>
      <c r="N10" s="18">
        <v>101494</v>
      </c>
      <c r="O10" s="17">
        <v>0</v>
      </c>
      <c r="P10" s="17">
        <v>0</v>
      </c>
      <c r="Q10" s="29">
        <f t="shared" si="3"/>
        <v>2270</v>
      </c>
      <c r="R10" s="29">
        <f t="shared" si="4"/>
        <v>181504</v>
      </c>
      <c r="S10" s="27">
        <f t="shared" si="5"/>
        <v>79.95770925110132</v>
      </c>
      <c r="T10" s="28">
        <f t="shared" si="6"/>
        <v>2.3119354779847816</v>
      </c>
      <c r="U10" s="20">
        <f t="shared" si="7"/>
        <v>0.19638197883150724</v>
      </c>
    </row>
    <row r="11" spans="1:21" ht="12.75">
      <c r="A11" s="3" t="s">
        <v>220</v>
      </c>
      <c r="B11" s="18">
        <v>601</v>
      </c>
      <c r="C11" s="18">
        <v>19210</v>
      </c>
      <c r="D11" s="18">
        <v>9</v>
      </c>
      <c r="E11" s="18">
        <v>310</v>
      </c>
      <c r="F11" s="18">
        <v>547</v>
      </c>
      <c r="G11" s="18">
        <v>13280</v>
      </c>
      <c r="H11" s="29">
        <f t="shared" si="0"/>
        <v>1157</v>
      </c>
      <c r="I11" s="29">
        <f t="shared" si="1"/>
        <v>32800</v>
      </c>
      <c r="J11" s="27">
        <f t="shared" si="2"/>
        <v>28.349178910976665</v>
      </c>
      <c r="K11" s="18">
        <v>621</v>
      </c>
      <c r="L11" s="18">
        <v>13673</v>
      </c>
      <c r="M11" s="18">
        <v>2285</v>
      </c>
      <c r="N11" s="18">
        <v>64316</v>
      </c>
      <c r="O11" s="18">
        <v>2160</v>
      </c>
      <c r="P11" s="18">
        <v>59045</v>
      </c>
      <c r="Q11" s="29">
        <f t="shared" si="3"/>
        <v>5066</v>
      </c>
      <c r="R11" s="29">
        <f t="shared" si="4"/>
        <v>137034</v>
      </c>
      <c r="S11" s="27">
        <f t="shared" si="5"/>
        <v>27.0497433872878</v>
      </c>
      <c r="T11" s="28">
        <f t="shared" si="6"/>
        <v>3.177865853658537</v>
      </c>
      <c r="U11" s="20">
        <f t="shared" si="7"/>
        <v>-0.045836795759390724</v>
      </c>
    </row>
    <row r="12" spans="1:21" ht="12.75">
      <c r="A12" s="3" t="s">
        <v>225</v>
      </c>
      <c r="B12" s="18">
        <v>346</v>
      </c>
      <c r="C12" s="18">
        <v>81288</v>
      </c>
      <c r="D12" s="18">
        <v>131</v>
      </c>
      <c r="E12" s="18">
        <v>23792</v>
      </c>
      <c r="F12" s="18">
        <v>332</v>
      </c>
      <c r="G12" s="18">
        <v>39656</v>
      </c>
      <c r="H12" s="29">
        <f t="shared" si="0"/>
        <v>809</v>
      </c>
      <c r="I12" s="29">
        <f t="shared" si="1"/>
        <v>144736</v>
      </c>
      <c r="J12" s="27">
        <f t="shared" si="2"/>
        <v>178.90729295426453</v>
      </c>
      <c r="K12" s="18">
        <v>145</v>
      </c>
      <c r="L12" s="18">
        <v>31445</v>
      </c>
      <c r="M12" s="18">
        <v>401</v>
      </c>
      <c r="N12" s="18">
        <v>55231</v>
      </c>
      <c r="O12" s="18">
        <v>172</v>
      </c>
      <c r="P12" s="18">
        <v>19646</v>
      </c>
      <c r="Q12" s="29">
        <f t="shared" si="3"/>
        <v>718</v>
      </c>
      <c r="R12" s="29">
        <f t="shared" si="4"/>
        <v>106322</v>
      </c>
      <c r="S12" s="27">
        <f t="shared" si="5"/>
        <v>148.0807799442897</v>
      </c>
      <c r="T12" s="28">
        <f t="shared" si="6"/>
        <v>-0.2654073623701083</v>
      </c>
      <c r="U12" s="20">
        <f t="shared" si="7"/>
        <v>-0.1723043957624202</v>
      </c>
    </row>
    <row r="13" spans="1:21" ht="12.75">
      <c r="A13" s="3" t="s">
        <v>1</v>
      </c>
      <c r="B13" s="18">
        <v>2350</v>
      </c>
      <c r="C13" s="18">
        <v>66110</v>
      </c>
      <c r="D13" s="18">
        <v>3794</v>
      </c>
      <c r="E13" s="18">
        <v>73573</v>
      </c>
      <c r="F13" s="18">
        <v>2344</v>
      </c>
      <c r="G13" s="18">
        <v>46635</v>
      </c>
      <c r="H13" s="29">
        <f t="shared" si="0"/>
        <v>8488</v>
      </c>
      <c r="I13" s="29">
        <f t="shared" si="1"/>
        <v>186318</v>
      </c>
      <c r="J13" s="27">
        <f t="shared" si="2"/>
        <v>21.950754005655043</v>
      </c>
      <c r="K13" s="18">
        <v>649</v>
      </c>
      <c r="L13" s="18">
        <v>14080</v>
      </c>
      <c r="M13" s="18">
        <v>855</v>
      </c>
      <c r="N13" s="18">
        <v>18066</v>
      </c>
      <c r="O13" s="18">
        <v>3206</v>
      </c>
      <c r="P13" s="18">
        <v>51428</v>
      </c>
      <c r="Q13" s="29">
        <f t="shared" si="3"/>
        <v>4710</v>
      </c>
      <c r="R13" s="29">
        <f t="shared" si="4"/>
        <v>83574</v>
      </c>
      <c r="S13" s="27">
        <f t="shared" si="5"/>
        <v>17.74394904458599</v>
      </c>
      <c r="T13" s="28">
        <f t="shared" si="6"/>
        <v>-0.5514443048980775</v>
      </c>
      <c r="U13" s="20">
        <f t="shared" si="7"/>
        <v>-0.19164740126855237</v>
      </c>
    </row>
    <row r="14" spans="1:21" ht="12.75">
      <c r="A14" s="3" t="s">
        <v>5</v>
      </c>
      <c r="B14" s="18">
        <v>220</v>
      </c>
      <c r="C14" s="18">
        <v>9990</v>
      </c>
      <c r="D14" s="18">
        <v>399</v>
      </c>
      <c r="E14" s="18">
        <v>21473</v>
      </c>
      <c r="F14" s="18">
        <v>430</v>
      </c>
      <c r="G14" s="18">
        <v>8554</v>
      </c>
      <c r="H14" s="29">
        <f t="shared" si="0"/>
        <v>1049</v>
      </c>
      <c r="I14" s="29">
        <f t="shared" si="1"/>
        <v>40017</v>
      </c>
      <c r="J14" s="27">
        <f t="shared" si="2"/>
        <v>38.14775977121068</v>
      </c>
      <c r="K14" s="18">
        <v>860</v>
      </c>
      <c r="L14" s="18">
        <v>14157</v>
      </c>
      <c r="M14" s="18">
        <v>618</v>
      </c>
      <c r="N14" s="18">
        <v>20114</v>
      </c>
      <c r="O14" s="18">
        <v>694</v>
      </c>
      <c r="P14" s="18">
        <v>32191</v>
      </c>
      <c r="Q14" s="29">
        <f t="shared" si="3"/>
        <v>2172</v>
      </c>
      <c r="R14" s="29">
        <f t="shared" si="4"/>
        <v>66462</v>
      </c>
      <c r="S14" s="27">
        <f t="shared" si="5"/>
        <v>30.599447513812155</v>
      </c>
      <c r="T14" s="28">
        <f t="shared" si="6"/>
        <v>0.660844141239973</v>
      </c>
      <c r="U14" s="20">
        <f t="shared" si="7"/>
        <v>-0.19787039403281226</v>
      </c>
    </row>
    <row r="15" spans="1:21" ht="12.75">
      <c r="A15" s="3" t="s">
        <v>223</v>
      </c>
      <c r="B15" s="17">
        <v>0</v>
      </c>
      <c r="C15" s="17">
        <v>0</v>
      </c>
      <c r="D15" s="18">
        <v>197</v>
      </c>
      <c r="E15" s="18">
        <v>39911</v>
      </c>
      <c r="F15" s="18">
        <v>204</v>
      </c>
      <c r="G15" s="18">
        <v>33874</v>
      </c>
      <c r="H15" s="29">
        <f t="shared" si="0"/>
        <v>401</v>
      </c>
      <c r="I15" s="29">
        <f t="shared" si="1"/>
        <v>73785</v>
      </c>
      <c r="J15" s="27">
        <f t="shared" si="2"/>
        <v>184.00249376558602</v>
      </c>
      <c r="K15" s="18">
        <v>203</v>
      </c>
      <c r="L15" s="18">
        <v>39497</v>
      </c>
      <c r="M15" s="18">
        <v>103</v>
      </c>
      <c r="N15" s="18">
        <v>16461</v>
      </c>
      <c r="O15" s="17">
        <v>0</v>
      </c>
      <c r="P15" s="17">
        <v>0</v>
      </c>
      <c r="Q15" s="29">
        <f t="shared" si="3"/>
        <v>306</v>
      </c>
      <c r="R15" s="29">
        <f t="shared" si="4"/>
        <v>55958</v>
      </c>
      <c r="S15" s="27">
        <f t="shared" si="5"/>
        <v>182.86928104575162</v>
      </c>
      <c r="T15" s="28">
        <f t="shared" si="6"/>
        <v>-0.2416073727722437</v>
      </c>
      <c r="U15" s="20">
        <f t="shared" si="7"/>
        <v>-0.006158681312646052</v>
      </c>
    </row>
    <row r="16" spans="1:21" ht="12.75">
      <c r="A16" s="3" t="s">
        <v>8</v>
      </c>
      <c r="B16" s="18">
        <v>2888</v>
      </c>
      <c r="C16" s="18">
        <v>47162</v>
      </c>
      <c r="D16" s="18">
        <v>1050</v>
      </c>
      <c r="E16" s="18">
        <v>17553</v>
      </c>
      <c r="F16" s="18">
        <v>1260</v>
      </c>
      <c r="G16" s="18">
        <v>21121</v>
      </c>
      <c r="H16" s="29">
        <f t="shared" si="0"/>
        <v>5198</v>
      </c>
      <c r="I16" s="29">
        <f t="shared" si="1"/>
        <v>85836</v>
      </c>
      <c r="J16" s="27">
        <f t="shared" si="2"/>
        <v>16.513274336283185</v>
      </c>
      <c r="K16" s="18">
        <v>232</v>
      </c>
      <c r="L16" s="18">
        <v>3079</v>
      </c>
      <c r="M16" s="18">
        <v>390</v>
      </c>
      <c r="N16" s="18">
        <v>6818</v>
      </c>
      <c r="O16" s="18">
        <v>2699</v>
      </c>
      <c r="P16" s="18">
        <v>40313</v>
      </c>
      <c r="Q16" s="29">
        <f t="shared" si="3"/>
        <v>3321</v>
      </c>
      <c r="R16" s="29">
        <f t="shared" si="4"/>
        <v>50210</v>
      </c>
      <c r="S16" s="27">
        <f t="shared" si="5"/>
        <v>15.118940078289672</v>
      </c>
      <c r="T16" s="28">
        <f t="shared" si="6"/>
        <v>-0.41504729950137476</v>
      </c>
      <c r="U16" s="20">
        <f t="shared" si="7"/>
        <v>-0.08443717639510552</v>
      </c>
    </row>
    <row r="17" spans="1:21" ht="12.75">
      <c r="A17" s="3" t="s">
        <v>221</v>
      </c>
      <c r="B17" s="18">
        <v>246</v>
      </c>
      <c r="C17" s="18">
        <v>8414</v>
      </c>
      <c r="D17" s="18">
        <v>111</v>
      </c>
      <c r="E17" s="18">
        <v>3769</v>
      </c>
      <c r="F17" s="18">
        <v>355</v>
      </c>
      <c r="G17" s="18">
        <v>15975</v>
      </c>
      <c r="H17" s="29">
        <f t="shared" si="0"/>
        <v>712</v>
      </c>
      <c r="I17" s="29">
        <f t="shared" si="1"/>
        <v>28158</v>
      </c>
      <c r="J17" s="27">
        <f t="shared" si="2"/>
        <v>39.54775280898876</v>
      </c>
      <c r="K17" s="18">
        <v>441</v>
      </c>
      <c r="L17" s="18">
        <v>20199</v>
      </c>
      <c r="M17" s="18">
        <v>317</v>
      </c>
      <c r="N17" s="18">
        <v>10526</v>
      </c>
      <c r="O17" s="18">
        <v>282</v>
      </c>
      <c r="P17" s="18">
        <v>10642</v>
      </c>
      <c r="Q17" s="29">
        <f t="shared" si="3"/>
        <v>1040</v>
      </c>
      <c r="R17" s="29">
        <f t="shared" si="4"/>
        <v>41367</v>
      </c>
      <c r="S17" s="27">
        <f t="shared" si="5"/>
        <v>39.77596153846154</v>
      </c>
      <c r="T17" s="28">
        <f t="shared" si="6"/>
        <v>0.46910291924142344</v>
      </c>
      <c r="U17" s="20">
        <f t="shared" si="7"/>
        <v>0.005770460096051409</v>
      </c>
    </row>
    <row r="18" spans="1:21" ht="12.75">
      <c r="A18" s="3" t="s">
        <v>169</v>
      </c>
      <c r="B18" s="18">
        <v>218</v>
      </c>
      <c r="C18" s="18">
        <v>4190</v>
      </c>
      <c r="D18" s="18">
        <v>218</v>
      </c>
      <c r="E18" s="18">
        <v>4190</v>
      </c>
      <c r="F18" s="18">
        <v>436</v>
      </c>
      <c r="G18" s="18">
        <v>8255</v>
      </c>
      <c r="H18" s="29">
        <f t="shared" si="0"/>
        <v>872</v>
      </c>
      <c r="I18" s="29">
        <f t="shared" si="1"/>
        <v>16635</v>
      </c>
      <c r="J18" s="27">
        <f t="shared" si="2"/>
        <v>19.076834862385322</v>
      </c>
      <c r="K18" s="18">
        <v>654</v>
      </c>
      <c r="L18" s="18">
        <v>11901</v>
      </c>
      <c r="M18" s="18">
        <v>873</v>
      </c>
      <c r="N18" s="18">
        <v>15818</v>
      </c>
      <c r="O18" s="18">
        <v>399</v>
      </c>
      <c r="P18" s="18">
        <v>7263</v>
      </c>
      <c r="Q18" s="29">
        <f t="shared" si="3"/>
        <v>1926</v>
      </c>
      <c r="R18" s="29">
        <f t="shared" si="4"/>
        <v>34982</v>
      </c>
      <c r="S18" s="27">
        <f t="shared" si="5"/>
        <v>18.163032191069576</v>
      </c>
      <c r="T18" s="28">
        <f t="shared" si="6"/>
        <v>1.1029155395250976</v>
      </c>
      <c r="U18" s="20">
        <f t="shared" si="7"/>
        <v>-0.04790116798240646</v>
      </c>
    </row>
    <row r="19" spans="1:21" ht="12.75">
      <c r="A19" s="3" t="s">
        <v>0</v>
      </c>
      <c r="B19" s="18">
        <v>71</v>
      </c>
      <c r="C19" s="18">
        <v>11307</v>
      </c>
      <c r="D19" s="17">
        <v>0</v>
      </c>
      <c r="E19" s="17">
        <v>0</v>
      </c>
      <c r="F19" s="17">
        <v>0</v>
      </c>
      <c r="G19" s="17">
        <v>0</v>
      </c>
      <c r="H19" s="29">
        <f t="shared" si="0"/>
        <v>71</v>
      </c>
      <c r="I19" s="29">
        <f t="shared" si="1"/>
        <v>11307</v>
      </c>
      <c r="J19" s="27">
        <f t="shared" si="2"/>
        <v>159.25352112676057</v>
      </c>
      <c r="K19" s="18">
        <v>117</v>
      </c>
      <c r="L19" s="18">
        <v>33220</v>
      </c>
      <c r="M19" s="17">
        <v>0</v>
      </c>
      <c r="N19" s="17">
        <v>0</v>
      </c>
      <c r="O19" s="17">
        <v>0</v>
      </c>
      <c r="P19" s="17">
        <v>0</v>
      </c>
      <c r="Q19" s="29">
        <f t="shared" si="3"/>
        <v>117</v>
      </c>
      <c r="R19" s="29">
        <f t="shared" si="4"/>
        <v>33220</v>
      </c>
      <c r="S19" s="27">
        <f t="shared" si="5"/>
        <v>283.9316239316239</v>
      </c>
      <c r="T19" s="28">
        <f t="shared" si="6"/>
        <v>1.9380030069868224</v>
      </c>
      <c r="U19" s="20">
        <f t="shared" si="7"/>
        <v>0.7828907136415757</v>
      </c>
    </row>
    <row r="20" spans="1:21" ht="12.75">
      <c r="A20" s="3" t="s">
        <v>6</v>
      </c>
      <c r="B20" s="18">
        <v>651</v>
      </c>
      <c r="C20" s="18">
        <v>22060</v>
      </c>
      <c r="D20" s="18">
        <v>745</v>
      </c>
      <c r="E20" s="18">
        <v>12993</v>
      </c>
      <c r="F20" s="18">
        <v>87</v>
      </c>
      <c r="G20" s="18">
        <v>1419</v>
      </c>
      <c r="H20" s="29">
        <f t="shared" si="0"/>
        <v>1483</v>
      </c>
      <c r="I20" s="29">
        <f t="shared" si="1"/>
        <v>36472</v>
      </c>
      <c r="J20" s="27">
        <f t="shared" si="2"/>
        <v>24.59339177343223</v>
      </c>
      <c r="K20" s="18">
        <v>430</v>
      </c>
      <c r="L20" s="18">
        <v>5109</v>
      </c>
      <c r="M20" s="18">
        <v>936</v>
      </c>
      <c r="N20" s="18">
        <v>15138</v>
      </c>
      <c r="O20" s="18">
        <v>863</v>
      </c>
      <c r="P20" s="18">
        <v>12524</v>
      </c>
      <c r="Q20" s="29">
        <f t="shared" si="3"/>
        <v>2229</v>
      </c>
      <c r="R20" s="29">
        <f t="shared" si="4"/>
        <v>32771</v>
      </c>
      <c r="S20" s="27">
        <f t="shared" si="5"/>
        <v>14.702108568864961</v>
      </c>
      <c r="T20" s="28">
        <f t="shared" si="6"/>
        <v>-0.10147510418951526</v>
      </c>
      <c r="U20" s="20">
        <f t="shared" si="7"/>
        <v>-0.4021927229757968</v>
      </c>
    </row>
    <row r="21" spans="1:21" ht="12.75">
      <c r="A21" s="3" t="s">
        <v>226</v>
      </c>
      <c r="B21" s="18">
        <v>53</v>
      </c>
      <c r="C21" s="18">
        <v>8620</v>
      </c>
      <c r="D21" s="17">
        <v>0</v>
      </c>
      <c r="E21" s="17">
        <v>0</v>
      </c>
      <c r="F21" s="18">
        <v>311</v>
      </c>
      <c r="G21" s="18">
        <v>26164</v>
      </c>
      <c r="H21" s="29">
        <f t="shared" si="0"/>
        <v>364</v>
      </c>
      <c r="I21" s="29">
        <f t="shared" si="1"/>
        <v>34784</v>
      </c>
      <c r="J21" s="27">
        <f t="shared" si="2"/>
        <v>95.56043956043956</v>
      </c>
      <c r="K21" s="18">
        <v>151</v>
      </c>
      <c r="L21" s="18">
        <v>24605</v>
      </c>
      <c r="M21" s="18">
        <v>34</v>
      </c>
      <c r="N21" s="18">
        <v>2438</v>
      </c>
      <c r="O21" s="17">
        <v>0</v>
      </c>
      <c r="P21" s="17">
        <v>0</v>
      </c>
      <c r="Q21" s="29">
        <f t="shared" si="3"/>
        <v>185</v>
      </c>
      <c r="R21" s="29">
        <f t="shared" si="4"/>
        <v>27043</v>
      </c>
      <c r="S21" s="27">
        <f t="shared" si="5"/>
        <v>146.17837837837837</v>
      </c>
      <c r="T21" s="28">
        <f t="shared" si="6"/>
        <v>-0.22254484820607176</v>
      </c>
      <c r="U21" s="20">
        <f t="shared" si="7"/>
        <v>0.5296955419080532</v>
      </c>
    </row>
    <row r="22" spans="1:21" ht="12.75">
      <c r="A22" s="3" t="s">
        <v>11</v>
      </c>
      <c r="B22" s="17">
        <v>0</v>
      </c>
      <c r="C22" s="17">
        <v>0</v>
      </c>
      <c r="D22" s="17">
        <v>0</v>
      </c>
      <c r="E22" s="17">
        <v>0</v>
      </c>
      <c r="F22" s="18">
        <v>209</v>
      </c>
      <c r="G22" s="18">
        <v>7545</v>
      </c>
      <c r="H22" s="29">
        <f t="shared" si="0"/>
        <v>209</v>
      </c>
      <c r="I22" s="29">
        <f t="shared" si="1"/>
        <v>7545</v>
      </c>
      <c r="J22" s="27">
        <f t="shared" si="2"/>
        <v>36.100478468899524</v>
      </c>
      <c r="K22" s="18">
        <v>209</v>
      </c>
      <c r="L22" s="18">
        <v>7247</v>
      </c>
      <c r="M22" s="18">
        <v>218</v>
      </c>
      <c r="N22" s="18">
        <v>3833</v>
      </c>
      <c r="O22" s="18">
        <v>417</v>
      </c>
      <c r="P22" s="18">
        <v>15781</v>
      </c>
      <c r="Q22" s="29">
        <f t="shared" si="3"/>
        <v>844</v>
      </c>
      <c r="R22" s="29">
        <f t="shared" si="4"/>
        <v>26861</v>
      </c>
      <c r="S22" s="27">
        <f t="shared" si="5"/>
        <v>31.825829383886255</v>
      </c>
      <c r="T22" s="28">
        <f t="shared" si="6"/>
        <v>2.560106030483764</v>
      </c>
      <c r="U22" s="20">
        <f t="shared" si="7"/>
        <v>-0.1184097625934757</v>
      </c>
    </row>
    <row r="23" spans="1:21" ht="12.75">
      <c r="A23" s="5" t="s">
        <v>7</v>
      </c>
      <c r="B23" s="29">
        <v>478</v>
      </c>
      <c r="C23" s="29">
        <v>4522</v>
      </c>
      <c r="D23" s="29">
        <v>239</v>
      </c>
      <c r="E23" s="29">
        <v>1000</v>
      </c>
      <c r="F23" s="29">
        <v>1673</v>
      </c>
      <c r="G23" s="29">
        <v>12123</v>
      </c>
      <c r="H23" s="29">
        <f t="shared" si="0"/>
        <v>2390</v>
      </c>
      <c r="I23" s="29">
        <f t="shared" si="1"/>
        <v>17645</v>
      </c>
      <c r="J23" s="27">
        <f t="shared" si="2"/>
        <v>7.382845188284519</v>
      </c>
      <c r="K23" s="29">
        <v>630</v>
      </c>
      <c r="L23" s="29">
        <v>4380</v>
      </c>
      <c r="M23" s="29">
        <v>1406</v>
      </c>
      <c r="N23" s="29">
        <v>11160</v>
      </c>
      <c r="O23" s="29">
        <v>928</v>
      </c>
      <c r="P23" s="29">
        <v>6400</v>
      </c>
      <c r="Q23" s="29">
        <f t="shared" si="3"/>
        <v>2964</v>
      </c>
      <c r="R23" s="29">
        <f t="shared" si="4"/>
        <v>21940</v>
      </c>
      <c r="S23" s="27">
        <f t="shared" si="5"/>
        <v>7.402159244264507</v>
      </c>
      <c r="T23" s="28">
        <f t="shared" si="6"/>
        <v>0.24341173136865962</v>
      </c>
      <c r="U23" s="20">
        <f t="shared" si="7"/>
        <v>0.0026160721899786666</v>
      </c>
    </row>
    <row r="24" spans="1:21" ht="12.75">
      <c r="A24" s="3" t="s">
        <v>224</v>
      </c>
      <c r="B24" s="18">
        <v>93</v>
      </c>
      <c r="C24" s="18">
        <v>13347</v>
      </c>
      <c r="D24" s="18">
        <v>126</v>
      </c>
      <c r="E24" s="18">
        <v>15498</v>
      </c>
      <c r="F24" s="17">
        <v>0</v>
      </c>
      <c r="G24" s="17">
        <v>0</v>
      </c>
      <c r="H24" s="29">
        <f t="shared" si="0"/>
        <v>219</v>
      </c>
      <c r="I24" s="29">
        <f t="shared" si="1"/>
        <v>28845</v>
      </c>
      <c r="J24" s="27">
        <f t="shared" si="2"/>
        <v>131.7123287671233</v>
      </c>
      <c r="K24" s="18">
        <v>160</v>
      </c>
      <c r="L24" s="18">
        <v>20259</v>
      </c>
      <c r="M24" s="17">
        <v>0</v>
      </c>
      <c r="N24" s="17">
        <v>0</v>
      </c>
      <c r="O24" s="17">
        <v>0</v>
      </c>
      <c r="P24" s="17">
        <v>0</v>
      </c>
      <c r="Q24" s="29">
        <f t="shared" si="3"/>
        <v>160</v>
      </c>
      <c r="R24" s="29">
        <f t="shared" si="4"/>
        <v>20259</v>
      </c>
      <c r="S24" s="27">
        <f t="shared" si="5"/>
        <v>126.61875</v>
      </c>
      <c r="T24" s="28">
        <f t="shared" si="6"/>
        <v>-0.29765990639625584</v>
      </c>
      <c r="U24" s="20">
        <f t="shared" si="7"/>
        <v>-0.03867199687987522</v>
      </c>
    </row>
    <row r="25" spans="1:21" ht="12.75">
      <c r="A25" s="3" t="s">
        <v>2</v>
      </c>
      <c r="B25" s="18">
        <v>6</v>
      </c>
      <c r="C25" s="18">
        <v>598</v>
      </c>
      <c r="D25" s="18">
        <v>22</v>
      </c>
      <c r="E25" s="18">
        <v>2508</v>
      </c>
      <c r="F25" s="18">
        <v>34</v>
      </c>
      <c r="G25" s="18">
        <v>3474</v>
      </c>
      <c r="H25" s="29">
        <f t="shared" si="0"/>
        <v>62</v>
      </c>
      <c r="I25" s="29">
        <f t="shared" si="1"/>
        <v>6580</v>
      </c>
      <c r="J25" s="27">
        <f t="shared" si="2"/>
        <v>106.12903225806451</v>
      </c>
      <c r="K25" s="18">
        <v>107</v>
      </c>
      <c r="L25" s="18">
        <v>17298</v>
      </c>
      <c r="M25" s="17">
        <v>0</v>
      </c>
      <c r="N25" s="17">
        <v>0</v>
      </c>
      <c r="O25" s="18">
        <v>26</v>
      </c>
      <c r="P25" s="18">
        <v>2880</v>
      </c>
      <c r="Q25" s="29">
        <f t="shared" si="3"/>
        <v>133</v>
      </c>
      <c r="R25" s="29">
        <f t="shared" si="4"/>
        <v>20178</v>
      </c>
      <c r="S25" s="27">
        <f t="shared" si="5"/>
        <v>151.71428571428572</v>
      </c>
      <c r="T25" s="28">
        <f t="shared" si="6"/>
        <v>2.0665653495440726</v>
      </c>
      <c r="U25" s="20">
        <f t="shared" si="7"/>
        <v>0.429526704298741</v>
      </c>
    </row>
    <row r="26" spans="1:21" ht="12.75">
      <c r="A26" s="3" t="s">
        <v>222</v>
      </c>
      <c r="B26" s="17">
        <v>0</v>
      </c>
      <c r="C26" s="17">
        <v>0</v>
      </c>
      <c r="D26" s="17">
        <v>0</v>
      </c>
      <c r="E26" s="17">
        <v>0</v>
      </c>
      <c r="F26" s="17">
        <v>0</v>
      </c>
      <c r="G26" s="17">
        <v>0</v>
      </c>
      <c r="H26" s="29">
        <f t="shared" si="0"/>
        <v>0</v>
      </c>
      <c r="I26" s="29">
        <f t="shared" si="1"/>
        <v>0</v>
      </c>
      <c r="J26" s="27" t="e">
        <f t="shared" si="2"/>
        <v>#DIV/0!</v>
      </c>
      <c r="K26" s="17">
        <v>0</v>
      </c>
      <c r="L26" s="17">
        <v>0</v>
      </c>
      <c r="M26" s="18">
        <v>100</v>
      </c>
      <c r="N26" s="18">
        <v>6046</v>
      </c>
      <c r="O26" s="18">
        <v>140</v>
      </c>
      <c r="P26" s="18">
        <v>7820</v>
      </c>
      <c r="Q26" s="29">
        <f t="shared" si="3"/>
        <v>240</v>
      </c>
      <c r="R26" s="29">
        <f t="shared" si="4"/>
        <v>13866</v>
      </c>
      <c r="S26" s="27">
        <f t="shared" si="5"/>
        <v>57.775</v>
      </c>
      <c r="T26" s="28" t="e">
        <f t="shared" si="6"/>
        <v>#DIV/0!</v>
      </c>
      <c r="U26" s="20" t="e">
        <f t="shared" si="7"/>
        <v>#DIV/0!</v>
      </c>
    </row>
    <row r="27" spans="1:21" ht="12.75">
      <c r="A27" s="3" t="s">
        <v>3</v>
      </c>
      <c r="B27" s="18">
        <v>204</v>
      </c>
      <c r="C27" s="18">
        <v>9520</v>
      </c>
      <c r="D27" s="17">
        <v>0</v>
      </c>
      <c r="E27" s="17">
        <v>0</v>
      </c>
      <c r="F27" s="17">
        <v>0</v>
      </c>
      <c r="G27" s="17">
        <v>0</v>
      </c>
      <c r="H27" s="29">
        <f t="shared" si="0"/>
        <v>204</v>
      </c>
      <c r="I27" s="29">
        <f t="shared" si="1"/>
        <v>9520</v>
      </c>
      <c r="J27" s="27">
        <f t="shared" si="2"/>
        <v>46.666666666666664</v>
      </c>
      <c r="K27" s="18">
        <v>200</v>
      </c>
      <c r="L27" s="18">
        <v>9021</v>
      </c>
      <c r="M27" s="17">
        <v>0</v>
      </c>
      <c r="N27" s="17">
        <v>0</v>
      </c>
      <c r="O27" s="17">
        <v>0</v>
      </c>
      <c r="P27" s="17">
        <v>0</v>
      </c>
      <c r="Q27" s="29">
        <f t="shared" si="3"/>
        <v>200</v>
      </c>
      <c r="R27" s="29">
        <f t="shared" si="4"/>
        <v>9021</v>
      </c>
      <c r="S27" s="27">
        <f t="shared" si="5"/>
        <v>45.105</v>
      </c>
      <c r="T27" s="28">
        <f t="shared" si="6"/>
        <v>-0.05241596638655466</v>
      </c>
      <c r="U27" s="20">
        <f t="shared" si="7"/>
        <v>-0.033464285714285606</v>
      </c>
    </row>
    <row r="28" spans="1:21" ht="12.75">
      <c r="A28" s="3" t="s">
        <v>10</v>
      </c>
      <c r="B28" s="17">
        <v>0</v>
      </c>
      <c r="C28" s="17">
        <v>0</v>
      </c>
      <c r="D28" s="17">
        <v>0</v>
      </c>
      <c r="E28" s="17">
        <v>0</v>
      </c>
      <c r="F28" s="17">
        <v>0</v>
      </c>
      <c r="G28" s="17">
        <v>0</v>
      </c>
      <c r="H28" s="29">
        <f t="shared" si="0"/>
        <v>0</v>
      </c>
      <c r="I28" s="29">
        <f t="shared" si="1"/>
        <v>0</v>
      </c>
      <c r="J28" s="27" t="e">
        <f t="shared" si="2"/>
        <v>#DIV/0!</v>
      </c>
      <c r="K28" s="17">
        <v>0</v>
      </c>
      <c r="L28" s="17">
        <v>0</v>
      </c>
      <c r="M28" s="18">
        <v>207</v>
      </c>
      <c r="N28" s="18">
        <v>3594</v>
      </c>
      <c r="O28" s="17">
        <v>0</v>
      </c>
      <c r="P28" s="17">
        <v>0</v>
      </c>
      <c r="Q28" s="29">
        <f t="shared" si="3"/>
        <v>207</v>
      </c>
      <c r="R28" s="29">
        <f t="shared" si="4"/>
        <v>3594</v>
      </c>
      <c r="S28" s="27">
        <f t="shared" si="5"/>
        <v>17.36231884057971</v>
      </c>
      <c r="T28" s="28" t="e">
        <f t="shared" si="6"/>
        <v>#DIV/0!</v>
      </c>
      <c r="U28" s="20" t="e">
        <f t="shared" si="7"/>
        <v>#DIV/0!</v>
      </c>
    </row>
    <row r="29" ht="12.75">
      <c r="U29" s="20"/>
    </row>
    <row r="30" ht="12.75">
      <c r="U30" s="20"/>
    </row>
    <row r="31" ht="12.75">
      <c r="U31" s="20"/>
    </row>
    <row r="32" ht="12.75">
      <c r="U32" s="20"/>
    </row>
    <row r="33" ht="12.75">
      <c r="U33" s="20"/>
    </row>
    <row r="34" ht="12.75">
      <c r="U34" s="20"/>
    </row>
    <row r="35" ht="12.75">
      <c r="U35" s="20"/>
    </row>
    <row r="36" ht="12.75">
      <c r="U36" s="20"/>
    </row>
    <row r="37" ht="12.75">
      <c r="U37" s="20"/>
    </row>
    <row r="38" ht="12.75">
      <c r="U38" s="20"/>
    </row>
    <row r="39" ht="12.75">
      <c r="U39" s="20"/>
    </row>
    <row r="40" ht="12.75">
      <c r="U40" s="20"/>
    </row>
    <row r="41" ht="12.75">
      <c r="U41" s="20"/>
    </row>
    <row r="42" ht="12.75">
      <c r="U42" s="20"/>
    </row>
    <row r="43" ht="12.75">
      <c r="U43" s="20"/>
    </row>
    <row r="44" ht="12.75">
      <c r="U44" s="20"/>
    </row>
    <row r="45" ht="12.75">
      <c r="U45" s="20"/>
    </row>
    <row r="46" ht="12.75">
      <c r="U46" s="20"/>
    </row>
    <row r="47" ht="12.75">
      <c r="U47" s="20"/>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37"/>
  <sheetViews>
    <sheetView workbookViewId="0" topLeftCell="A1">
      <selection activeCell="J3" sqref="J3"/>
    </sheetView>
  </sheetViews>
  <sheetFormatPr defaultColWidth="9.140625" defaultRowHeight="12.75"/>
  <cols>
    <col min="1" max="1" width="38.8515625" style="0" customWidth="1"/>
    <col min="2" max="2" width="4.00390625" style="21" customWidth="1"/>
    <col min="3" max="3" width="8.00390625" style="21" customWidth="1"/>
    <col min="4" max="4" width="4.00390625" style="21" customWidth="1"/>
    <col min="5" max="5" width="7.00390625" style="21" customWidth="1"/>
    <col min="6" max="6" width="5.00390625" style="21" customWidth="1"/>
    <col min="7" max="7" width="8.00390625" style="21" customWidth="1"/>
    <col min="8" max="8" width="7.421875" style="21" customWidth="1"/>
    <col min="9" max="9" width="8.00390625" style="21" customWidth="1"/>
    <col min="10" max="10" width="8.57421875" style="21" customWidth="1"/>
    <col min="11" max="11" width="4.00390625" style="21" customWidth="1"/>
    <col min="12" max="12" width="8.00390625" style="21" customWidth="1"/>
    <col min="13" max="13" width="5.00390625" style="21" customWidth="1"/>
    <col min="14" max="14" width="8.00390625" style="21" customWidth="1"/>
    <col min="15" max="15" width="4.00390625" style="21" customWidth="1"/>
    <col min="16" max="16" width="7.00390625" style="21" customWidth="1"/>
    <col min="17" max="17" width="7.421875" style="21" customWidth="1"/>
    <col min="18" max="18" width="8.00390625" style="21" customWidth="1"/>
    <col min="19" max="20" width="7.85156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63.75">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s="30" customFormat="1" ht="12.75">
      <c r="A8" s="3" t="s">
        <v>175</v>
      </c>
      <c r="B8" s="18">
        <v>757</v>
      </c>
      <c r="C8" s="18">
        <v>1332377</v>
      </c>
      <c r="D8" s="18">
        <v>525</v>
      </c>
      <c r="E8" s="18">
        <v>905944</v>
      </c>
      <c r="F8" s="18">
        <v>1468</v>
      </c>
      <c r="G8" s="18">
        <v>2203554</v>
      </c>
      <c r="H8" s="29">
        <f aca="true" t="shared" si="0" ref="H8:H39">B8+D8+F8</f>
        <v>2750</v>
      </c>
      <c r="I8" s="29">
        <f aca="true" t="shared" si="1" ref="I8:I39">C8+E8+G8</f>
        <v>4441875</v>
      </c>
      <c r="J8" s="27">
        <f aca="true" t="shared" si="2" ref="J8:J39">I8/H8</f>
        <v>1615.2272727272727</v>
      </c>
      <c r="K8" s="18">
        <v>917</v>
      </c>
      <c r="L8" s="18">
        <v>1437938</v>
      </c>
      <c r="M8" s="18">
        <v>1173</v>
      </c>
      <c r="N8" s="18">
        <v>1918568</v>
      </c>
      <c r="O8" s="18">
        <v>225</v>
      </c>
      <c r="P8" s="18">
        <v>343535</v>
      </c>
      <c r="Q8" s="29">
        <f aca="true" t="shared" si="3" ref="Q8:Q39">K8+M8+O8</f>
        <v>2315</v>
      </c>
      <c r="R8" s="29">
        <f aca="true" t="shared" si="4" ref="R8:R39">L8+N8+P8</f>
        <v>3700041</v>
      </c>
      <c r="S8" s="27">
        <f aca="true" t="shared" si="5" ref="S8:S39">R8/Q8</f>
        <v>1598.289848812095</v>
      </c>
      <c r="T8" s="28">
        <f aca="true" t="shared" si="6" ref="T8:T39">(R8*100/I8-100)/100</f>
        <v>-0.16700920219501897</v>
      </c>
      <c r="U8" s="20">
        <f>(S8*100/J8-100)/100</f>
        <v>-0.01048609332021698</v>
      </c>
    </row>
    <row r="9" spans="1:21" ht="12.75">
      <c r="A9" s="3" t="s">
        <v>179</v>
      </c>
      <c r="B9" s="18">
        <v>101</v>
      </c>
      <c r="C9" s="18">
        <v>212987</v>
      </c>
      <c r="D9" s="18">
        <v>142</v>
      </c>
      <c r="E9" s="18">
        <v>300374</v>
      </c>
      <c r="F9" s="18">
        <v>126</v>
      </c>
      <c r="G9" s="18">
        <v>227937</v>
      </c>
      <c r="H9" s="29">
        <f t="shared" si="0"/>
        <v>369</v>
      </c>
      <c r="I9" s="29">
        <f t="shared" si="1"/>
        <v>741298</v>
      </c>
      <c r="J9" s="27">
        <f t="shared" si="2"/>
        <v>2008.9376693766937</v>
      </c>
      <c r="K9" s="18">
        <v>78</v>
      </c>
      <c r="L9" s="18">
        <v>125109</v>
      </c>
      <c r="M9" s="18">
        <v>73</v>
      </c>
      <c r="N9" s="18">
        <v>120333</v>
      </c>
      <c r="O9" s="18">
        <v>75</v>
      </c>
      <c r="P9" s="18">
        <v>132230</v>
      </c>
      <c r="Q9" s="29">
        <f t="shared" si="3"/>
        <v>226</v>
      </c>
      <c r="R9" s="29">
        <f t="shared" si="4"/>
        <v>377672</v>
      </c>
      <c r="S9" s="27">
        <f t="shared" si="5"/>
        <v>1671.1150442477876</v>
      </c>
      <c r="T9" s="28">
        <f t="shared" si="6"/>
        <v>-0.4905260772320983</v>
      </c>
      <c r="U9" s="20">
        <f aca="true" t="shared" si="7" ref="U9:U68">(S9*100/J9-100)/100</f>
        <v>-0.1681598340647976</v>
      </c>
    </row>
    <row r="10" spans="1:21" ht="12.75">
      <c r="A10" s="3" t="s">
        <v>178</v>
      </c>
      <c r="B10" s="18">
        <v>3</v>
      </c>
      <c r="C10" s="18">
        <v>4805</v>
      </c>
      <c r="D10" s="18">
        <v>10</v>
      </c>
      <c r="E10" s="18">
        <v>21806</v>
      </c>
      <c r="F10" s="17">
        <v>0</v>
      </c>
      <c r="G10" s="17">
        <v>0</v>
      </c>
      <c r="H10" s="29">
        <f t="shared" si="0"/>
        <v>13</v>
      </c>
      <c r="I10" s="29">
        <f t="shared" si="1"/>
        <v>26611</v>
      </c>
      <c r="J10" s="27">
        <f t="shared" si="2"/>
        <v>2047</v>
      </c>
      <c r="K10" s="18">
        <v>41</v>
      </c>
      <c r="L10" s="18">
        <v>97476</v>
      </c>
      <c r="M10" s="18">
        <v>27</v>
      </c>
      <c r="N10" s="18">
        <v>71204</v>
      </c>
      <c r="O10" s="18">
        <v>2</v>
      </c>
      <c r="P10" s="18">
        <v>6036</v>
      </c>
      <c r="Q10" s="29">
        <f t="shared" si="3"/>
        <v>70</v>
      </c>
      <c r="R10" s="29">
        <f t="shared" si="4"/>
        <v>174716</v>
      </c>
      <c r="S10" s="27">
        <f t="shared" si="5"/>
        <v>2495.942857142857</v>
      </c>
      <c r="T10" s="28">
        <f t="shared" si="6"/>
        <v>5.565555597309383</v>
      </c>
      <c r="U10" s="20">
        <f t="shared" si="7"/>
        <v>0.21931746807174263</v>
      </c>
    </row>
    <row r="11" spans="1:21" ht="12.75">
      <c r="A11" s="3" t="s">
        <v>177</v>
      </c>
      <c r="B11" s="18">
        <v>34</v>
      </c>
      <c r="C11" s="18">
        <v>90739</v>
      </c>
      <c r="D11" s="17">
        <v>0</v>
      </c>
      <c r="E11" s="17">
        <v>0</v>
      </c>
      <c r="F11" s="17">
        <v>0</v>
      </c>
      <c r="G11" s="17">
        <v>0</v>
      </c>
      <c r="H11" s="29">
        <f t="shared" si="0"/>
        <v>34</v>
      </c>
      <c r="I11" s="29">
        <f t="shared" si="1"/>
        <v>90739</v>
      </c>
      <c r="J11" s="27">
        <f t="shared" si="2"/>
        <v>2668.794117647059</v>
      </c>
      <c r="K11" s="17">
        <v>0</v>
      </c>
      <c r="L11" s="17">
        <v>0</v>
      </c>
      <c r="M11" s="18">
        <v>60</v>
      </c>
      <c r="N11" s="18">
        <v>118199</v>
      </c>
      <c r="O11" s="18">
        <v>17</v>
      </c>
      <c r="P11" s="18">
        <v>24147</v>
      </c>
      <c r="Q11" s="29">
        <f t="shared" si="3"/>
        <v>77</v>
      </c>
      <c r="R11" s="29">
        <f t="shared" si="4"/>
        <v>142346</v>
      </c>
      <c r="S11" s="27">
        <f t="shared" si="5"/>
        <v>1848.6493506493507</v>
      </c>
      <c r="T11" s="28">
        <f t="shared" si="6"/>
        <v>0.5687411146254644</v>
      </c>
      <c r="U11" s="20">
        <f t="shared" si="7"/>
        <v>-0.3073091182173275</v>
      </c>
    </row>
    <row r="12" spans="1:21" ht="12.75">
      <c r="A12" s="3" t="s">
        <v>158</v>
      </c>
      <c r="B12" s="18">
        <v>253</v>
      </c>
      <c r="C12" s="18">
        <v>38720</v>
      </c>
      <c r="D12" s="18">
        <v>215</v>
      </c>
      <c r="E12" s="18">
        <v>51605</v>
      </c>
      <c r="F12" s="18">
        <v>213</v>
      </c>
      <c r="G12" s="18">
        <v>34104</v>
      </c>
      <c r="H12" s="29">
        <f t="shared" si="0"/>
        <v>681</v>
      </c>
      <c r="I12" s="29">
        <f t="shared" si="1"/>
        <v>124429</v>
      </c>
      <c r="J12" s="27">
        <f t="shared" si="2"/>
        <v>182.7151248164464</v>
      </c>
      <c r="K12" s="18">
        <v>256</v>
      </c>
      <c r="L12" s="18">
        <v>43154</v>
      </c>
      <c r="M12" s="18">
        <v>217</v>
      </c>
      <c r="N12" s="18">
        <v>28481</v>
      </c>
      <c r="O12" s="18">
        <v>178</v>
      </c>
      <c r="P12" s="18">
        <v>32772</v>
      </c>
      <c r="Q12" s="29">
        <f t="shared" si="3"/>
        <v>651</v>
      </c>
      <c r="R12" s="29">
        <f t="shared" si="4"/>
        <v>104407</v>
      </c>
      <c r="S12" s="27">
        <f t="shared" si="5"/>
        <v>160.3794162826421</v>
      </c>
      <c r="T12" s="28">
        <f t="shared" si="6"/>
        <v>-0.16091104163820333</v>
      </c>
      <c r="U12" s="20">
        <f t="shared" si="7"/>
        <v>-0.12224334770447981</v>
      </c>
    </row>
    <row r="13" spans="1:21" ht="12.75">
      <c r="A13" s="5" t="s">
        <v>170</v>
      </c>
      <c r="B13" s="26">
        <v>0</v>
      </c>
      <c r="C13" s="26">
        <v>0</v>
      </c>
      <c r="D13" s="29">
        <v>4</v>
      </c>
      <c r="E13" s="29">
        <v>12740</v>
      </c>
      <c r="F13" s="29">
        <v>12</v>
      </c>
      <c r="G13" s="29">
        <v>51341</v>
      </c>
      <c r="H13" s="29">
        <f t="shared" si="0"/>
        <v>16</v>
      </c>
      <c r="I13" s="29">
        <f t="shared" si="1"/>
        <v>64081</v>
      </c>
      <c r="J13" s="27">
        <f t="shared" si="2"/>
        <v>4005.0625</v>
      </c>
      <c r="K13" s="29">
        <v>31</v>
      </c>
      <c r="L13" s="29">
        <v>37099</v>
      </c>
      <c r="M13" s="29">
        <v>28</v>
      </c>
      <c r="N13" s="29">
        <v>36922</v>
      </c>
      <c r="O13" s="29">
        <v>11</v>
      </c>
      <c r="P13" s="29">
        <v>22965</v>
      </c>
      <c r="Q13" s="29">
        <f t="shared" si="3"/>
        <v>70</v>
      </c>
      <c r="R13" s="29">
        <f t="shared" si="4"/>
        <v>96986</v>
      </c>
      <c r="S13" s="27">
        <f t="shared" si="5"/>
        <v>1385.5142857142857</v>
      </c>
      <c r="T13" s="28">
        <f t="shared" si="6"/>
        <v>0.5134907382843588</v>
      </c>
      <c r="U13" s="20">
        <f t="shared" si="7"/>
        <v>-0.6540592598207179</v>
      </c>
    </row>
    <row r="14" spans="1:21" ht="12.75">
      <c r="A14" s="3" t="s">
        <v>215</v>
      </c>
      <c r="B14" s="18">
        <v>21</v>
      </c>
      <c r="C14" s="18">
        <v>76702</v>
      </c>
      <c r="D14" s="18">
        <v>14</v>
      </c>
      <c r="E14" s="18">
        <v>56274</v>
      </c>
      <c r="F14" s="18">
        <v>2</v>
      </c>
      <c r="G14" s="18">
        <v>14139</v>
      </c>
      <c r="H14" s="29">
        <f t="shared" si="0"/>
        <v>37</v>
      </c>
      <c r="I14" s="29">
        <f t="shared" si="1"/>
        <v>147115</v>
      </c>
      <c r="J14" s="27">
        <f t="shared" si="2"/>
        <v>3976.0810810810813</v>
      </c>
      <c r="K14" s="17">
        <v>0</v>
      </c>
      <c r="L14" s="17">
        <v>0</v>
      </c>
      <c r="M14" s="18">
        <v>0</v>
      </c>
      <c r="N14" s="18">
        <v>2169</v>
      </c>
      <c r="O14" s="18">
        <v>13</v>
      </c>
      <c r="P14" s="18">
        <v>58051</v>
      </c>
      <c r="Q14" s="29">
        <f t="shared" si="3"/>
        <v>13</v>
      </c>
      <c r="R14" s="29">
        <f t="shared" si="4"/>
        <v>60220</v>
      </c>
      <c r="S14" s="27">
        <f t="shared" si="5"/>
        <v>4632.307692307692</v>
      </c>
      <c r="T14" s="28">
        <f t="shared" si="6"/>
        <v>-0.5906603677395235</v>
      </c>
      <c r="U14" s="20">
        <f t="shared" si="7"/>
        <v>0.16504356874135623</v>
      </c>
    </row>
    <row r="15" spans="1:21" ht="12.75">
      <c r="A15" s="3" t="s">
        <v>195</v>
      </c>
      <c r="B15" s="18">
        <v>13</v>
      </c>
      <c r="C15" s="18">
        <v>43126</v>
      </c>
      <c r="D15" s="17">
        <v>0</v>
      </c>
      <c r="E15" s="17">
        <v>0</v>
      </c>
      <c r="F15" s="18">
        <v>0</v>
      </c>
      <c r="G15" s="18">
        <v>2587</v>
      </c>
      <c r="H15" s="29">
        <f t="shared" si="0"/>
        <v>13</v>
      </c>
      <c r="I15" s="29">
        <f t="shared" si="1"/>
        <v>45713</v>
      </c>
      <c r="J15" s="27">
        <f t="shared" si="2"/>
        <v>3516.3846153846152</v>
      </c>
      <c r="K15" s="18">
        <v>7</v>
      </c>
      <c r="L15" s="18">
        <v>9068</v>
      </c>
      <c r="M15" s="18">
        <v>1</v>
      </c>
      <c r="N15" s="18">
        <v>3925</v>
      </c>
      <c r="O15" s="18">
        <v>6</v>
      </c>
      <c r="P15" s="18">
        <v>31406</v>
      </c>
      <c r="Q15" s="29">
        <f t="shared" si="3"/>
        <v>14</v>
      </c>
      <c r="R15" s="29">
        <f t="shared" si="4"/>
        <v>44399</v>
      </c>
      <c r="S15" s="27">
        <f t="shared" si="5"/>
        <v>3171.3571428571427</v>
      </c>
      <c r="T15" s="28">
        <f t="shared" si="6"/>
        <v>-0.0287445584407061</v>
      </c>
      <c r="U15" s="20">
        <f t="shared" si="7"/>
        <v>-0.09811994712351294</v>
      </c>
    </row>
    <row r="16" spans="1:21" ht="12.75">
      <c r="A16" s="3" t="s">
        <v>209</v>
      </c>
      <c r="B16" s="18">
        <v>18</v>
      </c>
      <c r="C16" s="18">
        <v>38461</v>
      </c>
      <c r="D16" s="18">
        <v>27</v>
      </c>
      <c r="E16" s="18">
        <v>62073</v>
      </c>
      <c r="F16" s="18">
        <v>93</v>
      </c>
      <c r="G16" s="18">
        <v>219513</v>
      </c>
      <c r="H16" s="29">
        <f t="shared" si="0"/>
        <v>138</v>
      </c>
      <c r="I16" s="29">
        <f t="shared" si="1"/>
        <v>320047</v>
      </c>
      <c r="J16" s="27">
        <f t="shared" si="2"/>
        <v>2319.18115942029</v>
      </c>
      <c r="K16" s="18">
        <v>7</v>
      </c>
      <c r="L16" s="18">
        <v>8033</v>
      </c>
      <c r="M16" s="18">
        <v>9</v>
      </c>
      <c r="N16" s="18">
        <v>16419</v>
      </c>
      <c r="O16" s="18">
        <v>7</v>
      </c>
      <c r="P16" s="18">
        <v>11745</v>
      </c>
      <c r="Q16" s="29">
        <f t="shared" si="3"/>
        <v>23</v>
      </c>
      <c r="R16" s="29">
        <f t="shared" si="4"/>
        <v>36197</v>
      </c>
      <c r="S16" s="27">
        <f t="shared" si="5"/>
        <v>1573.7826086956522</v>
      </c>
      <c r="T16" s="28">
        <f t="shared" si="6"/>
        <v>-0.8869009864176199</v>
      </c>
      <c r="U16" s="20">
        <f t="shared" si="7"/>
        <v>-0.32140591850571953</v>
      </c>
    </row>
    <row r="17" spans="1:21" ht="12.75">
      <c r="A17" s="3" t="s">
        <v>216</v>
      </c>
      <c r="B17" s="17">
        <v>0</v>
      </c>
      <c r="C17" s="17">
        <v>0</v>
      </c>
      <c r="D17" s="18">
        <v>2</v>
      </c>
      <c r="E17" s="18">
        <v>12735</v>
      </c>
      <c r="F17" s="18">
        <v>3</v>
      </c>
      <c r="G17" s="18">
        <v>16421</v>
      </c>
      <c r="H17" s="29">
        <f t="shared" si="0"/>
        <v>5</v>
      </c>
      <c r="I17" s="29">
        <f t="shared" si="1"/>
        <v>29156</v>
      </c>
      <c r="J17" s="27">
        <f t="shared" si="2"/>
        <v>5831.2</v>
      </c>
      <c r="K17" s="18">
        <v>3</v>
      </c>
      <c r="L17" s="18">
        <v>8100</v>
      </c>
      <c r="M17" s="17">
        <v>0</v>
      </c>
      <c r="N17" s="17">
        <v>0</v>
      </c>
      <c r="O17" s="18">
        <v>5</v>
      </c>
      <c r="P17" s="18">
        <v>18617</v>
      </c>
      <c r="Q17" s="29">
        <f t="shared" si="3"/>
        <v>8</v>
      </c>
      <c r="R17" s="29">
        <f t="shared" si="4"/>
        <v>26717</v>
      </c>
      <c r="S17" s="27">
        <f t="shared" si="5"/>
        <v>3339.625</v>
      </c>
      <c r="T17" s="28">
        <f t="shared" si="6"/>
        <v>-0.08365345040471951</v>
      </c>
      <c r="U17" s="20">
        <f t="shared" si="7"/>
        <v>-0.4272834065029496</v>
      </c>
    </row>
    <row r="18" spans="1:21" ht="12.75">
      <c r="A18" s="3" t="s">
        <v>207</v>
      </c>
      <c r="B18" s="18">
        <v>1</v>
      </c>
      <c r="C18" s="18">
        <v>5344</v>
      </c>
      <c r="D18" s="18">
        <v>9</v>
      </c>
      <c r="E18" s="18">
        <v>7723</v>
      </c>
      <c r="F18" s="18">
        <v>6</v>
      </c>
      <c r="G18" s="18">
        <v>10866</v>
      </c>
      <c r="H18" s="29">
        <f t="shared" si="0"/>
        <v>16</v>
      </c>
      <c r="I18" s="29">
        <f t="shared" si="1"/>
        <v>23933</v>
      </c>
      <c r="J18" s="27">
        <f t="shared" si="2"/>
        <v>1495.8125</v>
      </c>
      <c r="K18" s="18">
        <v>1</v>
      </c>
      <c r="L18" s="18">
        <v>4188</v>
      </c>
      <c r="M18" s="18">
        <v>4</v>
      </c>
      <c r="N18" s="18">
        <v>7434</v>
      </c>
      <c r="O18" s="18">
        <v>9</v>
      </c>
      <c r="P18" s="18">
        <v>13899</v>
      </c>
      <c r="Q18" s="29">
        <f t="shared" si="3"/>
        <v>14</v>
      </c>
      <c r="R18" s="29">
        <f t="shared" si="4"/>
        <v>25521</v>
      </c>
      <c r="S18" s="27">
        <f t="shared" si="5"/>
        <v>1822.9285714285713</v>
      </c>
      <c r="T18" s="28">
        <f t="shared" si="6"/>
        <v>0.06635189905151875</v>
      </c>
      <c r="U18" s="20">
        <f t="shared" si="7"/>
        <v>0.2186878846303071</v>
      </c>
    </row>
    <row r="19" spans="1:21" ht="12.75">
      <c r="A19" s="3" t="s">
        <v>157</v>
      </c>
      <c r="B19" s="18">
        <v>72</v>
      </c>
      <c r="C19" s="18">
        <v>18180</v>
      </c>
      <c r="D19" s="18">
        <v>30</v>
      </c>
      <c r="E19" s="18">
        <v>7616</v>
      </c>
      <c r="F19" s="18">
        <v>65</v>
      </c>
      <c r="G19" s="18">
        <v>14340</v>
      </c>
      <c r="H19" s="29">
        <f t="shared" si="0"/>
        <v>167</v>
      </c>
      <c r="I19" s="29">
        <f t="shared" si="1"/>
        <v>40136</v>
      </c>
      <c r="J19" s="27">
        <f t="shared" si="2"/>
        <v>240.33532934131736</v>
      </c>
      <c r="K19" s="18">
        <v>74</v>
      </c>
      <c r="L19" s="18">
        <v>10390</v>
      </c>
      <c r="M19" s="18">
        <v>41</v>
      </c>
      <c r="N19" s="18">
        <v>8605</v>
      </c>
      <c r="O19" s="18">
        <v>26</v>
      </c>
      <c r="P19" s="18">
        <v>4971</v>
      </c>
      <c r="Q19" s="29">
        <f t="shared" si="3"/>
        <v>141</v>
      </c>
      <c r="R19" s="29">
        <f t="shared" si="4"/>
        <v>23966</v>
      </c>
      <c r="S19" s="27">
        <f t="shared" si="5"/>
        <v>169.97163120567376</v>
      </c>
      <c r="T19" s="28">
        <f t="shared" si="6"/>
        <v>-0.4028802072951963</v>
      </c>
      <c r="U19" s="20">
        <f t="shared" si="7"/>
        <v>-0.2927730114772892</v>
      </c>
    </row>
    <row r="20" spans="1:21" ht="12.75">
      <c r="A20" s="3" t="s">
        <v>201</v>
      </c>
      <c r="B20" s="17">
        <v>0</v>
      </c>
      <c r="C20" s="17">
        <v>0</v>
      </c>
      <c r="D20" s="18">
        <v>6</v>
      </c>
      <c r="E20" s="18">
        <v>20833</v>
      </c>
      <c r="F20" s="17">
        <v>0</v>
      </c>
      <c r="G20" s="17">
        <v>0</v>
      </c>
      <c r="H20" s="29">
        <f t="shared" si="0"/>
        <v>6</v>
      </c>
      <c r="I20" s="29">
        <f t="shared" si="1"/>
        <v>20833</v>
      </c>
      <c r="J20" s="27">
        <f t="shared" si="2"/>
        <v>3472.1666666666665</v>
      </c>
      <c r="K20" s="17">
        <v>0</v>
      </c>
      <c r="L20" s="17">
        <v>0</v>
      </c>
      <c r="M20" s="17">
        <v>0</v>
      </c>
      <c r="N20" s="17">
        <v>0</v>
      </c>
      <c r="O20" s="18">
        <v>5</v>
      </c>
      <c r="P20" s="18">
        <v>23906</v>
      </c>
      <c r="Q20" s="29">
        <f t="shared" si="3"/>
        <v>5</v>
      </c>
      <c r="R20" s="29">
        <f t="shared" si="4"/>
        <v>23906</v>
      </c>
      <c r="S20" s="27">
        <f t="shared" si="5"/>
        <v>4781.2</v>
      </c>
      <c r="T20" s="28">
        <f t="shared" si="6"/>
        <v>0.14750636010176166</v>
      </c>
      <c r="U20" s="20">
        <f t="shared" si="7"/>
        <v>0.37700763212211397</v>
      </c>
    </row>
    <row r="21" spans="1:21" ht="12.75">
      <c r="A21" s="3" t="s">
        <v>191</v>
      </c>
      <c r="B21" s="18">
        <v>8</v>
      </c>
      <c r="C21" s="18">
        <v>15697</v>
      </c>
      <c r="D21" s="17">
        <v>0</v>
      </c>
      <c r="E21" s="17">
        <v>0</v>
      </c>
      <c r="F21" s="18">
        <v>25</v>
      </c>
      <c r="G21" s="18">
        <v>65087</v>
      </c>
      <c r="H21" s="29">
        <f t="shared" si="0"/>
        <v>33</v>
      </c>
      <c r="I21" s="29">
        <f t="shared" si="1"/>
        <v>80784</v>
      </c>
      <c r="J21" s="27">
        <f t="shared" si="2"/>
        <v>2448</v>
      </c>
      <c r="K21" s="18">
        <v>7</v>
      </c>
      <c r="L21" s="18">
        <v>13831</v>
      </c>
      <c r="M21" s="18">
        <v>3</v>
      </c>
      <c r="N21" s="18">
        <v>8508</v>
      </c>
      <c r="O21" s="17">
        <v>0</v>
      </c>
      <c r="P21" s="17">
        <v>0</v>
      </c>
      <c r="Q21" s="29">
        <f t="shared" si="3"/>
        <v>10</v>
      </c>
      <c r="R21" s="29">
        <f t="shared" si="4"/>
        <v>22339</v>
      </c>
      <c r="S21" s="27">
        <f t="shared" si="5"/>
        <v>2233.9</v>
      </c>
      <c r="T21" s="28">
        <f t="shared" si="6"/>
        <v>-0.7234724697959991</v>
      </c>
      <c r="U21" s="20">
        <f t="shared" si="7"/>
        <v>-0.08745915032679732</v>
      </c>
    </row>
    <row r="22" spans="1:21" ht="12.75">
      <c r="A22" s="3" t="s">
        <v>217</v>
      </c>
      <c r="B22" s="17">
        <v>0</v>
      </c>
      <c r="C22" s="17">
        <v>0</v>
      </c>
      <c r="D22" s="17">
        <v>0</v>
      </c>
      <c r="E22" s="17">
        <v>0</v>
      </c>
      <c r="F22" s="17">
        <v>0</v>
      </c>
      <c r="G22" s="17">
        <v>0</v>
      </c>
      <c r="H22" s="29">
        <f t="shared" si="0"/>
        <v>0</v>
      </c>
      <c r="I22" s="29">
        <f t="shared" si="1"/>
        <v>0</v>
      </c>
      <c r="J22" s="27" t="e">
        <f t="shared" si="2"/>
        <v>#DIV/0!</v>
      </c>
      <c r="K22" s="17">
        <v>0</v>
      </c>
      <c r="L22" s="17">
        <v>0</v>
      </c>
      <c r="M22" s="17">
        <v>0</v>
      </c>
      <c r="N22" s="17">
        <v>0</v>
      </c>
      <c r="O22" s="18">
        <v>8</v>
      </c>
      <c r="P22" s="18">
        <v>22046</v>
      </c>
      <c r="Q22" s="29">
        <f t="shared" si="3"/>
        <v>8</v>
      </c>
      <c r="R22" s="29">
        <f t="shared" si="4"/>
        <v>22046</v>
      </c>
      <c r="S22" s="27">
        <f t="shared" si="5"/>
        <v>2755.75</v>
      </c>
      <c r="T22" s="28" t="e">
        <f t="shared" si="6"/>
        <v>#DIV/0!</v>
      </c>
      <c r="U22" s="20" t="e">
        <f t="shared" si="7"/>
        <v>#DIV/0!</v>
      </c>
    </row>
    <row r="23" spans="1:21" ht="12.75">
      <c r="A23" s="3" t="s">
        <v>202</v>
      </c>
      <c r="B23" s="18">
        <v>1</v>
      </c>
      <c r="C23" s="18">
        <v>7186</v>
      </c>
      <c r="D23" s="18">
        <v>10</v>
      </c>
      <c r="E23" s="18">
        <v>21953</v>
      </c>
      <c r="F23" s="18">
        <v>23</v>
      </c>
      <c r="G23" s="18">
        <v>59520</v>
      </c>
      <c r="H23" s="29">
        <f t="shared" si="0"/>
        <v>34</v>
      </c>
      <c r="I23" s="29">
        <f t="shared" si="1"/>
        <v>88659</v>
      </c>
      <c r="J23" s="27">
        <f t="shared" si="2"/>
        <v>2607.6176470588234</v>
      </c>
      <c r="K23" s="18">
        <v>12</v>
      </c>
      <c r="L23" s="18">
        <v>16173</v>
      </c>
      <c r="M23" s="18">
        <v>3</v>
      </c>
      <c r="N23" s="18">
        <v>5032</v>
      </c>
      <c r="O23" s="17">
        <v>0</v>
      </c>
      <c r="P23" s="17">
        <v>0</v>
      </c>
      <c r="Q23" s="29">
        <f t="shared" si="3"/>
        <v>15</v>
      </c>
      <c r="R23" s="29">
        <f t="shared" si="4"/>
        <v>21205</v>
      </c>
      <c r="S23" s="27">
        <f t="shared" si="5"/>
        <v>1413.6666666666667</v>
      </c>
      <c r="T23" s="28">
        <f t="shared" si="6"/>
        <v>-0.7608251841324626</v>
      </c>
      <c r="U23" s="20">
        <f t="shared" si="7"/>
        <v>-0.4578704173669151</v>
      </c>
    </row>
    <row r="24" spans="1:21" ht="12.75">
      <c r="A24" s="3" t="s">
        <v>190</v>
      </c>
      <c r="B24" s="18">
        <v>7</v>
      </c>
      <c r="C24" s="18">
        <v>25045</v>
      </c>
      <c r="D24" s="17">
        <v>0</v>
      </c>
      <c r="E24" s="17">
        <v>0</v>
      </c>
      <c r="F24" s="18">
        <v>3</v>
      </c>
      <c r="G24" s="18">
        <v>11127</v>
      </c>
      <c r="H24" s="29">
        <f t="shared" si="0"/>
        <v>10</v>
      </c>
      <c r="I24" s="29">
        <f t="shared" si="1"/>
        <v>36172</v>
      </c>
      <c r="J24" s="27">
        <f t="shared" si="2"/>
        <v>3617.2</v>
      </c>
      <c r="K24" s="18">
        <v>4</v>
      </c>
      <c r="L24" s="18">
        <v>10674</v>
      </c>
      <c r="M24" s="17">
        <v>0</v>
      </c>
      <c r="N24" s="17">
        <v>0</v>
      </c>
      <c r="O24" s="18">
        <v>3</v>
      </c>
      <c r="P24" s="18">
        <v>7908</v>
      </c>
      <c r="Q24" s="29">
        <f t="shared" si="3"/>
        <v>7</v>
      </c>
      <c r="R24" s="29">
        <f t="shared" si="4"/>
        <v>18582</v>
      </c>
      <c r="S24" s="27">
        <f t="shared" si="5"/>
        <v>2654.5714285714284</v>
      </c>
      <c r="T24" s="28">
        <f t="shared" si="6"/>
        <v>-0.48628773637067346</v>
      </c>
      <c r="U24" s="20">
        <f t="shared" si="7"/>
        <v>-0.2661253376723907</v>
      </c>
    </row>
    <row r="25" spans="1:21" ht="12.75">
      <c r="A25" s="3" t="s">
        <v>196</v>
      </c>
      <c r="B25" s="18">
        <v>2</v>
      </c>
      <c r="C25" s="18">
        <v>4464</v>
      </c>
      <c r="D25" s="17">
        <v>0</v>
      </c>
      <c r="E25" s="17">
        <v>0</v>
      </c>
      <c r="F25" s="18">
        <v>2</v>
      </c>
      <c r="G25" s="18">
        <v>13320</v>
      </c>
      <c r="H25" s="29">
        <f t="shared" si="0"/>
        <v>4</v>
      </c>
      <c r="I25" s="29">
        <f t="shared" si="1"/>
        <v>17784</v>
      </c>
      <c r="J25" s="27">
        <f t="shared" si="2"/>
        <v>4446</v>
      </c>
      <c r="K25" s="18">
        <v>5</v>
      </c>
      <c r="L25" s="18">
        <v>16406</v>
      </c>
      <c r="M25" s="17">
        <v>0</v>
      </c>
      <c r="N25" s="17">
        <v>0</v>
      </c>
      <c r="O25" s="17">
        <v>0</v>
      </c>
      <c r="P25" s="17">
        <v>0</v>
      </c>
      <c r="Q25" s="29">
        <f t="shared" si="3"/>
        <v>5</v>
      </c>
      <c r="R25" s="29">
        <f t="shared" si="4"/>
        <v>16406</v>
      </c>
      <c r="S25" s="27">
        <f t="shared" si="5"/>
        <v>3281.2</v>
      </c>
      <c r="T25" s="28">
        <f t="shared" si="6"/>
        <v>-0.07748538011695913</v>
      </c>
      <c r="U25" s="20">
        <f t="shared" si="7"/>
        <v>-0.2619883040935673</v>
      </c>
    </row>
    <row r="26" spans="1:21" ht="12.75">
      <c r="A26" s="3" t="s">
        <v>210</v>
      </c>
      <c r="B26" s="17">
        <v>0</v>
      </c>
      <c r="C26" s="17">
        <v>0</v>
      </c>
      <c r="D26" s="17">
        <v>0</v>
      </c>
      <c r="E26" s="17">
        <v>0</v>
      </c>
      <c r="F26" s="17">
        <v>0</v>
      </c>
      <c r="G26" s="17">
        <v>0</v>
      </c>
      <c r="H26" s="29">
        <f t="shared" si="0"/>
        <v>0</v>
      </c>
      <c r="I26" s="29">
        <f t="shared" si="1"/>
        <v>0</v>
      </c>
      <c r="J26" s="27" t="e">
        <f t="shared" si="2"/>
        <v>#DIV/0!</v>
      </c>
      <c r="K26" s="17">
        <v>0</v>
      </c>
      <c r="L26" s="17">
        <v>0</v>
      </c>
      <c r="M26" s="17">
        <v>0</v>
      </c>
      <c r="N26" s="17">
        <v>0</v>
      </c>
      <c r="O26" s="18">
        <v>2</v>
      </c>
      <c r="P26" s="18">
        <v>10197</v>
      </c>
      <c r="Q26" s="29">
        <f t="shared" si="3"/>
        <v>2</v>
      </c>
      <c r="R26" s="29">
        <f t="shared" si="4"/>
        <v>10197</v>
      </c>
      <c r="S26" s="27">
        <f t="shared" si="5"/>
        <v>5098.5</v>
      </c>
      <c r="T26" s="28" t="e">
        <f t="shared" si="6"/>
        <v>#DIV/0!</v>
      </c>
      <c r="U26" s="20" t="e">
        <f t="shared" si="7"/>
        <v>#DIV/0!</v>
      </c>
    </row>
    <row r="27" spans="1:21" ht="12.75">
      <c r="A27" s="3" t="s">
        <v>189</v>
      </c>
      <c r="B27" s="18">
        <v>8</v>
      </c>
      <c r="C27" s="18">
        <v>21459</v>
      </c>
      <c r="D27" s="17">
        <v>0</v>
      </c>
      <c r="E27" s="17">
        <v>0</v>
      </c>
      <c r="F27" s="18">
        <v>10</v>
      </c>
      <c r="G27" s="18">
        <v>24216</v>
      </c>
      <c r="H27" s="29">
        <f t="shared" si="0"/>
        <v>18</v>
      </c>
      <c r="I27" s="29">
        <f t="shared" si="1"/>
        <v>45675</v>
      </c>
      <c r="J27" s="27">
        <f t="shared" si="2"/>
        <v>2537.5</v>
      </c>
      <c r="K27" s="18">
        <v>2</v>
      </c>
      <c r="L27" s="18">
        <v>5711</v>
      </c>
      <c r="M27" s="18">
        <v>1</v>
      </c>
      <c r="N27" s="18">
        <v>3388</v>
      </c>
      <c r="O27" s="17">
        <v>0</v>
      </c>
      <c r="P27" s="17">
        <v>0</v>
      </c>
      <c r="Q27" s="29">
        <f t="shared" si="3"/>
        <v>3</v>
      </c>
      <c r="R27" s="29">
        <f t="shared" si="4"/>
        <v>9099</v>
      </c>
      <c r="S27" s="27">
        <f t="shared" si="5"/>
        <v>3033</v>
      </c>
      <c r="T27" s="28">
        <f t="shared" si="6"/>
        <v>-0.8007881773399015</v>
      </c>
      <c r="U27" s="20">
        <f t="shared" si="7"/>
        <v>0.19527093596059117</v>
      </c>
    </row>
    <row r="28" spans="1:21" ht="12.75">
      <c r="A28" s="3" t="s">
        <v>166</v>
      </c>
      <c r="B28" s="18">
        <v>4</v>
      </c>
      <c r="C28" s="18">
        <v>2933</v>
      </c>
      <c r="D28" s="18">
        <v>6</v>
      </c>
      <c r="E28" s="18">
        <v>6339</v>
      </c>
      <c r="F28" s="18">
        <v>10</v>
      </c>
      <c r="G28" s="18">
        <v>10084</v>
      </c>
      <c r="H28" s="29">
        <f t="shared" si="0"/>
        <v>20</v>
      </c>
      <c r="I28" s="29">
        <f t="shared" si="1"/>
        <v>19356</v>
      </c>
      <c r="J28" s="27">
        <f t="shared" si="2"/>
        <v>967.8</v>
      </c>
      <c r="K28" s="18">
        <v>7</v>
      </c>
      <c r="L28" s="18">
        <v>691</v>
      </c>
      <c r="M28" s="18">
        <v>8</v>
      </c>
      <c r="N28" s="18">
        <v>3377</v>
      </c>
      <c r="O28" s="18">
        <v>8</v>
      </c>
      <c r="P28" s="18">
        <v>4725</v>
      </c>
      <c r="Q28" s="29">
        <f t="shared" si="3"/>
        <v>23</v>
      </c>
      <c r="R28" s="29">
        <f t="shared" si="4"/>
        <v>8793</v>
      </c>
      <c r="S28" s="27">
        <f t="shared" si="5"/>
        <v>382.30434782608694</v>
      </c>
      <c r="T28" s="28">
        <f t="shared" si="6"/>
        <v>-0.5457222566646002</v>
      </c>
      <c r="U28" s="20">
        <f t="shared" si="7"/>
        <v>-0.6049758753605218</v>
      </c>
    </row>
    <row r="29" spans="1:21" ht="12.75">
      <c r="A29" s="3" t="s">
        <v>212</v>
      </c>
      <c r="B29" s="17">
        <v>0</v>
      </c>
      <c r="C29" s="17">
        <v>0</v>
      </c>
      <c r="D29" s="17">
        <v>0</v>
      </c>
      <c r="E29" s="17">
        <v>0</v>
      </c>
      <c r="F29" s="17">
        <v>0</v>
      </c>
      <c r="G29" s="17">
        <v>0</v>
      </c>
      <c r="H29" s="29">
        <f t="shared" si="0"/>
        <v>0</v>
      </c>
      <c r="I29" s="29">
        <f t="shared" si="1"/>
        <v>0</v>
      </c>
      <c r="J29" s="27" t="e">
        <f t="shared" si="2"/>
        <v>#DIV/0!</v>
      </c>
      <c r="K29" s="17">
        <v>0</v>
      </c>
      <c r="L29" s="17">
        <v>0</v>
      </c>
      <c r="M29" s="17">
        <v>0</v>
      </c>
      <c r="N29" s="17">
        <v>0</v>
      </c>
      <c r="O29" s="18">
        <v>4</v>
      </c>
      <c r="P29" s="18">
        <v>7431</v>
      </c>
      <c r="Q29" s="29">
        <f t="shared" si="3"/>
        <v>4</v>
      </c>
      <c r="R29" s="29">
        <f t="shared" si="4"/>
        <v>7431</v>
      </c>
      <c r="S29" s="27">
        <f t="shared" si="5"/>
        <v>1857.75</v>
      </c>
      <c r="T29" s="28" t="e">
        <f t="shared" si="6"/>
        <v>#DIV/0!</v>
      </c>
      <c r="U29" s="20" t="e">
        <f t="shared" si="7"/>
        <v>#DIV/0!</v>
      </c>
    </row>
    <row r="30" spans="1:21" ht="12.75">
      <c r="A30" s="3" t="s">
        <v>203</v>
      </c>
      <c r="B30" s="18">
        <v>2</v>
      </c>
      <c r="C30" s="18">
        <v>4137</v>
      </c>
      <c r="D30" s="18">
        <v>6</v>
      </c>
      <c r="E30" s="18">
        <v>19299</v>
      </c>
      <c r="F30" s="18">
        <v>5</v>
      </c>
      <c r="G30" s="18">
        <v>8751</v>
      </c>
      <c r="H30" s="29">
        <f t="shared" si="0"/>
        <v>13</v>
      </c>
      <c r="I30" s="29">
        <f t="shared" si="1"/>
        <v>32187</v>
      </c>
      <c r="J30" s="27">
        <f t="shared" si="2"/>
        <v>2475.923076923077</v>
      </c>
      <c r="K30" s="17">
        <v>0</v>
      </c>
      <c r="L30" s="17">
        <v>0</v>
      </c>
      <c r="M30" s="17">
        <v>0</v>
      </c>
      <c r="N30" s="17">
        <v>0</v>
      </c>
      <c r="O30" s="18">
        <v>1</v>
      </c>
      <c r="P30" s="18">
        <v>5496</v>
      </c>
      <c r="Q30" s="29">
        <f t="shared" si="3"/>
        <v>1</v>
      </c>
      <c r="R30" s="29">
        <f t="shared" si="4"/>
        <v>5496</v>
      </c>
      <c r="S30" s="27">
        <f t="shared" si="5"/>
        <v>5496</v>
      </c>
      <c r="T30" s="28">
        <f t="shared" si="6"/>
        <v>-0.8292478329760462</v>
      </c>
      <c r="U30" s="20">
        <f t="shared" si="7"/>
        <v>1.2197781713113989</v>
      </c>
    </row>
    <row r="31" spans="1:21" ht="12.75">
      <c r="A31" s="3" t="s">
        <v>181</v>
      </c>
      <c r="B31" s="17">
        <v>0</v>
      </c>
      <c r="C31" s="17">
        <v>0</v>
      </c>
      <c r="D31" s="18">
        <v>5</v>
      </c>
      <c r="E31" s="18">
        <v>22729</v>
      </c>
      <c r="F31" s="17">
        <v>0</v>
      </c>
      <c r="G31" s="17">
        <v>0</v>
      </c>
      <c r="H31" s="29">
        <f t="shared" si="0"/>
        <v>5</v>
      </c>
      <c r="I31" s="29">
        <f t="shared" si="1"/>
        <v>22729</v>
      </c>
      <c r="J31" s="27">
        <f t="shared" si="2"/>
        <v>4545.8</v>
      </c>
      <c r="K31" s="17">
        <v>0</v>
      </c>
      <c r="L31" s="17">
        <v>0</v>
      </c>
      <c r="M31" s="17">
        <v>0</v>
      </c>
      <c r="N31" s="17">
        <v>0</v>
      </c>
      <c r="O31" s="18">
        <v>2</v>
      </c>
      <c r="P31" s="18">
        <v>5187</v>
      </c>
      <c r="Q31" s="29">
        <f t="shared" si="3"/>
        <v>2</v>
      </c>
      <c r="R31" s="29">
        <f t="shared" si="4"/>
        <v>5187</v>
      </c>
      <c r="S31" s="27">
        <f t="shared" si="5"/>
        <v>2593.5</v>
      </c>
      <c r="T31" s="28">
        <f t="shared" si="6"/>
        <v>-0.7717893440098552</v>
      </c>
      <c r="U31" s="20">
        <f t="shared" si="7"/>
        <v>-0.42947336002463815</v>
      </c>
    </row>
    <row r="32" spans="1:21" ht="12.75">
      <c r="A32" s="3" t="s">
        <v>205</v>
      </c>
      <c r="B32" s="18">
        <v>4</v>
      </c>
      <c r="C32" s="18">
        <v>16209</v>
      </c>
      <c r="D32" s="17">
        <v>0</v>
      </c>
      <c r="E32" s="17">
        <v>0</v>
      </c>
      <c r="F32" s="17">
        <v>0</v>
      </c>
      <c r="G32" s="17">
        <v>0</v>
      </c>
      <c r="H32" s="29">
        <f t="shared" si="0"/>
        <v>4</v>
      </c>
      <c r="I32" s="29">
        <f t="shared" si="1"/>
        <v>16209</v>
      </c>
      <c r="J32" s="27">
        <f t="shared" si="2"/>
        <v>4052.25</v>
      </c>
      <c r="K32" s="17">
        <v>0</v>
      </c>
      <c r="L32" s="17">
        <v>0</v>
      </c>
      <c r="M32" s="18">
        <v>0</v>
      </c>
      <c r="N32" s="18">
        <v>2752</v>
      </c>
      <c r="O32" s="17">
        <v>0</v>
      </c>
      <c r="P32" s="17">
        <v>0</v>
      </c>
      <c r="Q32" s="29">
        <f t="shared" si="3"/>
        <v>0</v>
      </c>
      <c r="R32" s="29">
        <f t="shared" si="4"/>
        <v>2752</v>
      </c>
      <c r="S32" s="27" t="e">
        <f t="shared" si="5"/>
        <v>#DIV/0!</v>
      </c>
      <c r="T32" s="28">
        <f t="shared" si="6"/>
        <v>-0.8302177802455426</v>
      </c>
      <c r="U32" s="20" t="e">
        <f t="shared" si="7"/>
        <v>#DIV/0!</v>
      </c>
    </row>
    <row r="33" spans="1:21" ht="12.75">
      <c r="A33" s="3" t="s">
        <v>200</v>
      </c>
      <c r="B33" s="18">
        <v>9</v>
      </c>
      <c r="C33" s="18">
        <v>30638</v>
      </c>
      <c r="D33" s="17">
        <v>0</v>
      </c>
      <c r="E33" s="17">
        <v>0</v>
      </c>
      <c r="F33" s="18">
        <v>3</v>
      </c>
      <c r="G33" s="18">
        <v>2819</v>
      </c>
      <c r="H33" s="29">
        <f t="shared" si="0"/>
        <v>12</v>
      </c>
      <c r="I33" s="29">
        <f t="shared" si="1"/>
        <v>33457</v>
      </c>
      <c r="J33" s="27">
        <f t="shared" si="2"/>
        <v>2788.0833333333335</v>
      </c>
      <c r="K33" s="17">
        <v>0</v>
      </c>
      <c r="L33" s="17">
        <v>0</v>
      </c>
      <c r="M33" s="18">
        <v>1</v>
      </c>
      <c r="N33" s="18">
        <v>1622</v>
      </c>
      <c r="O33" s="17">
        <v>0</v>
      </c>
      <c r="P33" s="17">
        <v>0</v>
      </c>
      <c r="Q33" s="29">
        <f t="shared" si="3"/>
        <v>1</v>
      </c>
      <c r="R33" s="29">
        <f t="shared" si="4"/>
        <v>1622</v>
      </c>
      <c r="S33" s="27">
        <f t="shared" si="5"/>
        <v>1622</v>
      </c>
      <c r="T33" s="28">
        <f t="shared" si="6"/>
        <v>-0.9515198613145232</v>
      </c>
      <c r="U33" s="20">
        <f t="shared" si="7"/>
        <v>-0.4182383357742775</v>
      </c>
    </row>
    <row r="34" spans="1:21" ht="12.75">
      <c r="A34" s="3" t="s">
        <v>183</v>
      </c>
      <c r="B34" s="17">
        <v>0</v>
      </c>
      <c r="C34" s="17">
        <v>0</v>
      </c>
      <c r="D34" s="17">
        <v>0</v>
      </c>
      <c r="E34" s="17">
        <v>0</v>
      </c>
      <c r="F34" s="17">
        <v>0</v>
      </c>
      <c r="G34" s="17">
        <v>0</v>
      </c>
      <c r="H34" s="29">
        <f t="shared" si="0"/>
        <v>0</v>
      </c>
      <c r="I34" s="29">
        <f t="shared" si="1"/>
        <v>0</v>
      </c>
      <c r="J34" s="27" t="e">
        <f t="shared" si="2"/>
        <v>#DIV/0!</v>
      </c>
      <c r="K34" s="18">
        <v>0</v>
      </c>
      <c r="L34" s="18">
        <v>207</v>
      </c>
      <c r="M34" s="17">
        <v>0</v>
      </c>
      <c r="N34" s="17">
        <v>0</v>
      </c>
      <c r="O34" s="17">
        <v>0</v>
      </c>
      <c r="P34" s="17">
        <v>0</v>
      </c>
      <c r="Q34" s="29">
        <f t="shared" si="3"/>
        <v>0</v>
      </c>
      <c r="R34" s="29">
        <f t="shared" si="4"/>
        <v>207</v>
      </c>
      <c r="S34" s="27" t="e">
        <f t="shared" si="5"/>
        <v>#DIV/0!</v>
      </c>
      <c r="T34" s="28" t="e">
        <f t="shared" si="6"/>
        <v>#DIV/0!</v>
      </c>
      <c r="U34" s="20" t="e">
        <f t="shared" si="7"/>
        <v>#DIV/0!</v>
      </c>
    </row>
    <row r="35" spans="1:21" ht="12.75">
      <c r="A35" s="3" t="s">
        <v>188</v>
      </c>
      <c r="B35" s="17">
        <v>0</v>
      </c>
      <c r="C35" s="17">
        <v>0</v>
      </c>
      <c r="D35" s="17">
        <v>0</v>
      </c>
      <c r="E35" s="17">
        <v>0</v>
      </c>
      <c r="F35" s="17">
        <v>0</v>
      </c>
      <c r="G35" s="17">
        <v>0</v>
      </c>
      <c r="H35" s="29">
        <f t="shared" si="0"/>
        <v>0</v>
      </c>
      <c r="I35" s="29">
        <f t="shared" si="1"/>
        <v>0</v>
      </c>
      <c r="J35" s="27" t="e">
        <f t="shared" si="2"/>
        <v>#DIV/0!</v>
      </c>
      <c r="K35" s="17">
        <v>0</v>
      </c>
      <c r="L35" s="17">
        <v>0</v>
      </c>
      <c r="M35" s="18">
        <v>0</v>
      </c>
      <c r="N35" s="18">
        <v>119</v>
      </c>
      <c r="O35" s="17">
        <v>0</v>
      </c>
      <c r="P35" s="17">
        <v>0</v>
      </c>
      <c r="Q35" s="29">
        <f t="shared" si="3"/>
        <v>0</v>
      </c>
      <c r="R35" s="29">
        <f t="shared" si="4"/>
        <v>119</v>
      </c>
      <c r="S35" s="27" t="e">
        <f t="shared" si="5"/>
        <v>#DIV/0!</v>
      </c>
      <c r="T35" s="28" t="e">
        <f t="shared" si="6"/>
        <v>#DIV/0!</v>
      </c>
      <c r="U35" s="20" t="e">
        <f t="shared" si="7"/>
        <v>#DIV/0!</v>
      </c>
    </row>
    <row r="36" spans="1:21" ht="12.75">
      <c r="A36" s="3" t="s">
        <v>199</v>
      </c>
      <c r="B36" s="17">
        <v>0</v>
      </c>
      <c r="C36" s="17">
        <v>0</v>
      </c>
      <c r="D36" s="17">
        <v>0</v>
      </c>
      <c r="E36" s="17">
        <v>0</v>
      </c>
      <c r="F36" s="18">
        <v>0</v>
      </c>
      <c r="G36" s="18">
        <v>18</v>
      </c>
      <c r="H36" s="29">
        <f t="shared" si="0"/>
        <v>0</v>
      </c>
      <c r="I36" s="29">
        <f t="shared" si="1"/>
        <v>18</v>
      </c>
      <c r="J36" s="27" t="e">
        <f t="shared" si="2"/>
        <v>#DIV/0!</v>
      </c>
      <c r="K36" s="17">
        <v>0</v>
      </c>
      <c r="L36" s="17">
        <v>0</v>
      </c>
      <c r="M36" s="17">
        <v>0</v>
      </c>
      <c r="N36" s="17">
        <v>0</v>
      </c>
      <c r="O36" s="18">
        <v>0</v>
      </c>
      <c r="P36" s="18">
        <v>31</v>
      </c>
      <c r="Q36" s="29">
        <f t="shared" si="3"/>
        <v>0</v>
      </c>
      <c r="R36" s="29">
        <f t="shared" si="4"/>
        <v>31</v>
      </c>
      <c r="S36" s="27" t="e">
        <f t="shared" si="5"/>
        <v>#DIV/0!</v>
      </c>
      <c r="T36" s="28">
        <f t="shared" si="6"/>
        <v>0.7222222222222223</v>
      </c>
      <c r="U36" s="20" t="e">
        <f t="shared" si="7"/>
        <v>#DIV/0!</v>
      </c>
    </row>
    <row r="37" spans="1:21" ht="12.75">
      <c r="A37" s="3" t="s">
        <v>206</v>
      </c>
      <c r="B37" s="18">
        <v>0</v>
      </c>
      <c r="C37" s="18">
        <v>1457</v>
      </c>
      <c r="D37" s="17">
        <v>0</v>
      </c>
      <c r="E37" s="17">
        <v>0</v>
      </c>
      <c r="F37" s="17">
        <v>0</v>
      </c>
      <c r="G37" s="17">
        <v>0</v>
      </c>
      <c r="H37" s="29">
        <f t="shared" si="0"/>
        <v>0</v>
      </c>
      <c r="I37" s="29">
        <f t="shared" si="1"/>
        <v>1457</v>
      </c>
      <c r="J37" s="27" t="e">
        <f t="shared" si="2"/>
        <v>#DIV/0!</v>
      </c>
      <c r="K37" s="17">
        <v>0</v>
      </c>
      <c r="L37" s="17">
        <v>0</v>
      </c>
      <c r="M37" s="17">
        <v>0</v>
      </c>
      <c r="N37" s="17">
        <v>0</v>
      </c>
      <c r="O37" s="18">
        <v>0</v>
      </c>
      <c r="P37" s="18">
        <v>22</v>
      </c>
      <c r="Q37" s="29">
        <f t="shared" si="3"/>
        <v>0</v>
      </c>
      <c r="R37" s="29">
        <f t="shared" si="4"/>
        <v>22</v>
      </c>
      <c r="S37" s="27" t="e">
        <f t="shared" si="5"/>
        <v>#DIV/0!</v>
      </c>
      <c r="T37" s="28">
        <f t="shared" si="6"/>
        <v>-0.9849004804392588</v>
      </c>
      <c r="U37" s="20" t="e">
        <f t="shared" si="7"/>
        <v>#DIV/0!</v>
      </c>
    </row>
    <row r="38" spans="1:21" ht="12.75">
      <c r="A38" s="3" t="s">
        <v>211</v>
      </c>
      <c r="B38" s="17">
        <v>0</v>
      </c>
      <c r="C38" s="17">
        <v>0</v>
      </c>
      <c r="D38" s="18">
        <v>7</v>
      </c>
      <c r="E38" s="18">
        <v>18970</v>
      </c>
      <c r="F38" s="18">
        <v>35</v>
      </c>
      <c r="G38" s="18">
        <v>75942</v>
      </c>
      <c r="H38" s="29">
        <f t="shared" si="0"/>
        <v>42</v>
      </c>
      <c r="I38" s="29">
        <f t="shared" si="1"/>
        <v>94912</v>
      </c>
      <c r="J38" s="27">
        <f t="shared" si="2"/>
        <v>2259.809523809524</v>
      </c>
      <c r="K38" s="17">
        <v>0</v>
      </c>
      <c r="L38" s="17">
        <v>0</v>
      </c>
      <c r="M38" s="17">
        <v>0</v>
      </c>
      <c r="N38" s="17">
        <v>0</v>
      </c>
      <c r="O38" s="17">
        <v>0</v>
      </c>
      <c r="P38" s="17">
        <v>0</v>
      </c>
      <c r="Q38" s="29">
        <f t="shared" si="3"/>
        <v>0</v>
      </c>
      <c r="R38" s="29">
        <f t="shared" si="4"/>
        <v>0</v>
      </c>
      <c r="S38" s="27" t="e">
        <f t="shared" si="5"/>
        <v>#DIV/0!</v>
      </c>
      <c r="T38" s="28">
        <f t="shared" si="6"/>
        <v>-1</v>
      </c>
      <c r="U38" s="20" t="e">
        <f t="shared" si="7"/>
        <v>#DIV/0!</v>
      </c>
    </row>
    <row r="39" spans="1:21" ht="12.75">
      <c r="A39" s="3" t="s">
        <v>213</v>
      </c>
      <c r="B39" s="18">
        <v>5</v>
      </c>
      <c r="C39" s="18">
        <v>60511</v>
      </c>
      <c r="D39" s="17">
        <v>0</v>
      </c>
      <c r="E39" s="17">
        <v>0</v>
      </c>
      <c r="F39" s="18">
        <v>1</v>
      </c>
      <c r="G39" s="18">
        <v>6460</v>
      </c>
      <c r="H39" s="29">
        <f t="shared" si="0"/>
        <v>6</v>
      </c>
      <c r="I39" s="29">
        <f t="shared" si="1"/>
        <v>66971</v>
      </c>
      <c r="J39" s="27">
        <f t="shared" si="2"/>
        <v>11161.833333333334</v>
      </c>
      <c r="K39" s="17">
        <v>0</v>
      </c>
      <c r="L39" s="17">
        <v>0</v>
      </c>
      <c r="M39" s="17">
        <v>0</v>
      </c>
      <c r="N39" s="17">
        <v>0</v>
      </c>
      <c r="O39" s="17">
        <v>0</v>
      </c>
      <c r="P39" s="17">
        <v>0</v>
      </c>
      <c r="Q39" s="29">
        <f t="shared" si="3"/>
        <v>0</v>
      </c>
      <c r="R39" s="29">
        <f t="shared" si="4"/>
        <v>0</v>
      </c>
      <c r="S39" s="27" t="e">
        <f t="shared" si="5"/>
        <v>#DIV/0!</v>
      </c>
      <c r="T39" s="28">
        <f t="shared" si="6"/>
        <v>-1</v>
      </c>
      <c r="U39" s="20" t="e">
        <f t="shared" si="7"/>
        <v>#DIV/0!</v>
      </c>
    </row>
    <row r="40" spans="1:21" ht="12.75">
      <c r="A40" s="3" t="s">
        <v>187</v>
      </c>
      <c r="B40" s="18">
        <v>51</v>
      </c>
      <c r="C40" s="18">
        <v>54720</v>
      </c>
      <c r="D40" s="17">
        <v>0</v>
      </c>
      <c r="E40" s="17">
        <v>0</v>
      </c>
      <c r="F40" s="17">
        <v>0</v>
      </c>
      <c r="G40" s="17">
        <v>0</v>
      </c>
      <c r="H40" s="29">
        <f aca="true" t="shared" si="8" ref="H40:H68">B40+D40+F40</f>
        <v>51</v>
      </c>
      <c r="I40" s="29">
        <f aca="true" t="shared" si="9" ref="I40:I68">C40+E40+G40</f>
        <v>54720</v>
      </c>
      <c r="J40" s="27">
        <f aca="true" t="shared" si="10" ref="J40:J68">I40/H40</f>
        <v>1072.9411764705883</v>
      </c>
      <c r="K40" s="17">
        <v>0</v>
      </c>
      <c r="L40" s="17">
        <v>0</v>
      </c>
      <c r="M40" s="17">
        <v>0</v>
      </c>
      <c r="N40" s="17">
        <v>0</v>
      </c>
      <c r="O40" s="17">
        <v>0</v>
      </c>
      <c r="P40" s="17">
        <v>0</v>
      </c>
      <c r="Q40" s="29">
        <f aca="true" t="shared" si="11" ref="Q40:Q68">K40+M40+O40</f>
        <v>0</v>
      </c>
      <c r="R40" s="29">
        <f aca="true" t="shared" si="12" ref="R40:R68">L40+N40+P40</f>
        <v>0</v>
      </c>
      <c r="S40" s="27" t="e">
        <f aca="true" t="shared" si="13" ref="S40:S68">R40/Q40</f>
        <v>#DIV/0!</v>
      </c>
      <c r="T40" s="28">
        <f aca="true" t="shared" si="14" ref="T40:T68">(R40*100/I40-100)/100</f>
        <v>-1</v>
      </c>
      <c r="U40" s="20" t="e">
        <f t="shared" si="7"/>
        <v>#DIV/0!</v>
      </c>
    </row>
    <row r="41" spans="1:21" ht="12.75">
      <c r="A41" s="3" t="s">
        <v>180</v>
      </c>
      <c r="B41" s="18">
        <v>2</v>
      </c>
      <c r="C41" s="18">
        <v>12379</v>
      </c>
      <c r="D41" s="18">
        <v>6</v>
      </c>
      <c r="E41" s="18">
        <v>22247</v>
      </c>
      <c r="F41" s="17">
        <v>0</v>
      </c>
      <c r="G41" s="17">
        <v>0</v>
      </c>
      <c r="H41" s="29">
        <f t="shared" si="8"/>
        <v>8</v>
      </c>
      <c r="I41" s="29">
        <f t="shared" si="9"/>
        <v>34626</v>
      </c>
      <c r="J41" s="27">
        <f t="shared" si="10"/>
        <v>4328.25</v>
      </c>
      <c r="K41" s="17">
        <v>0</v>
      </c>
      <c r="L41" s="17">
        <v>0</v>
      </c>
      <c r="M41" s="17">
        <v>0</v>
      </c>
      <c r="N41" s="17">
        <v>0</v>
      </c>
      <c r="O41" s="17">
        <v>0</v>
      </c>
      <c r="P41" s="17">
        <v>0</v>
      </c>
      <c r="Q41" s="29">
        <f t="shared" si="11"/>
        <v>0</v>
      </c>
      <c r="R41" s="29">
        <f t="shared" si="12"/>
        <v>0</v>
      </c>
      <c r="S41" s="27" t="e">
        <f t="shared" si="13"/>
        <v>#DIV/0!</v>
      </c>
      <c r="T41" s="28">
        <f t="shared" si="14"/>
        <v>-1</v>
      </c>
      <c r="U41" s="20" t="e">
        <f t="shared" si="7"/>
        <v>#DIV/0!</v>
      </c>
    </row>
    <row r="42" spans="1:21" ht="12.75">
      <c r="A42" s="3" t="s">
        <v>192</v>
      </c>
      <c r="B42" s="18">
        <v>2</v>
      </c>
      <c r="C42" s="18">
        <v>6842</v>
      </c>
      <c r="D42" s="18">
        <v>8</v>
      </c>
      <c r="E42" s="18">
        <v>23775</v>
      </c>
      <c r="F42" s="17">
        <v>0</v>
      </c>
      <c r="G42" s="17">
        <v>0</v>
      </c>
      <c r="H42" s="29">
        <f t="shared" si="8"/>
        <v>10</v>
      </c>
      <c r="I42" s="29">
        <f t="shared" si="9"/>
        <v>30617</v>
      </c>
      <c r="J42" s="27">
        <f t="shared" si="10"/>
        <v>3061.7</v>
      </c>
      <c r="K42" s="17">
        <v>0</v>
      </c>
      <c r="L42" s="17">
        <v>0</v>
      </c>
      <c r="M42" s="17">
        <v>0</v>
      </c>
      <c r="N42" s="17">
        <v>0</v>
      </c>
      <c r="O42" s="17">
        <v>0</v>
      </c>
      <c r="P42" s="17">
        <v>0</v>
      </c>
      <c r="Q42" s="29">
        <f t="shared" si="11"/>
        <v>0</v>
      </c>
      <c r="R42" s="29">
        <f t="shared" si="12"/>
        <v>0</v>
      </c>
      <c r="S42" s="27" t="e">
        <f t="shared" si="13"/>
        <v>#DIV/0!</v>
      </c>
      <c r="T42" s="28">
        <f t="shared" si="14"/>
        <v>-1</v>
      </c>
      <c r="U42" s="20" t="e">
        <f t="shared" si="7"/>
        <v>#DIV/0!</v>
      </c>
    </row>
    <row r="43" spans="1:21" ht="12.75">
      <c r="A43" s="3" t="s">
        <v>156</v>
      </c>
      <c r="B43" s="18">
        <v>16</v>
      </c>
      <c r="C43" s="18">
        <v>22937</v>
      </c>
      <c r="D43" s="17">
        <v>0</v>
      </c>
      <c r="E43" s="17">
        <v>0</v>
      </c>
      <c r="F43" s="17">
        <v>0</v>
      </c>
      <c r="G43" s="17">
        <v>0</v>
      </c>
      <c r="H43" s="29">
        <f t="shared" si="8"/>
        <v>16</v>
      </c>
      <c r="I43" s="29">
        <f t="shared" si="9"/>
        <v>22937</v>
      </c>
      <c r="J43" s="27">
        <f t="shared" si="10"/>
        <v>1433.5625</v>
      </c>
      <c r="K43" s="17">
        <v>0</v>
      </c>
      <c r="L43" s="17">
        <v>0</v>
      </c>
      <c r="M43" s="17">
        <v>0</v>
      </c>
      <c r="N43" s="17">
        <v>0</v>
      </c>
      <c r="O43" s="17">
        <v>0</v>
      </c>
      <c r="P43" s="17">
        <v>0</v>
      </c>
      <c r="Q43" s="29">
        <f t="shared" si="11"/>
        <v>0</v>
      </c>
      <c r="R43" s="29">
        <f t="shared" si="12"/>
        <v>0</v>
      </c>
      <c r="S43" s="27" t="e">
        <f t="shared" si="13"/>
        <v>#DIV/0!</v>
      </c>
      <c r="T43" s="28">
        <f t="shared" si="14"/>
        <v>-1</v>
      </c>
      <c r="U43" s="20" t="e">
        <f t="shared" si="7"/>
        <v>#DIV/0!</v>
      </c>
    </row>
    <row r="44" spans="1:21" ht="12.75">
      <c r="A44" s="3" t="s">
        <v>161</v>
      </c>
      <c r="B44" s="18">
        <v>7</v>
      </c>
      <c r="C44" s="18">
        <v>21541</v>
      </c>
      <c r="D44" s="17">
        <v>0</v>
      </c>
      <c r="E44" s="17">
        <v>0</v>
      </c>
      <c r="F44" s="17">
        <v>0</v>
      </c>
      <c r="G44" s="17">
        <v>0</v>
      </c>
      <c r="H44" s="29">
        <f t="shared" si="8"/>
        <v>7</v>
      </c>
      <c r="I44" s="29">
        <f t="shared" si="9"/>
        <v>21541</v>
      </c>
      <c r="J44" s="27">
        <f t="shared" si="10"/>
        <v>3077.285714285714</v>
      </c>
      <c r="K44" s="17">
        <v>0</v>
      </c>
      <c r="L44" s="17">
        <v>0</v>
      </c>
      <c r="M44" s="17">
        <v>0</v>
      </c>
      <c r="N44" s="17">
        <v>0</v>
      </c>
      <c r="O44" s="17">
        <v>0</v>
      </c>
      <c r="P44" s="17">
        <v>0</v>
      </c>
      <c r="Q44" s="29">
        <f t="shared" si="11"/>
        <v>0</v>
      </c>
      <c r="R44" s="29">
        <f t="shared" si="12"/>
        <v>0</v>
      </c>
      <c r="S44" s="27" t="e">
        <f t="shared" si="13"/>
        <v>#DIV/0!</v>
      </c>
      <c r="T44" s="28">
        <f t="shared" si="14"/>
        <v>-1</v>
      </c>
      <c r="U44" s="20" t="e">
        <f t="shared" si="7"/>
        <v>#DIV/0!</v>
      </c>
    </row>
    <row r="45" spans="1:21" ht="12.75">
      <c r="A45" s="3" t="s">
        <v>173</v>
      </c>
      <c r="B45" s="17">
        <v>0</v>
      </c>
      <c r="C45" s="17">
        <v>0</v>
      </c>
      <c r="D45" s="17">
        <v>0</v>
      </c>
      <c r="E45" s="17">
        <v>0</v>
      </c>
      <c r="F45" s="18">
        <v>3</v>
      </c>
      <c r="G45" s="18">
        <v>18211</v>
      </c>
      <c r="H45" s="29">
        <f t="shared" si="8"/>
        <v>3</v>
      </c>
      <c r="I45" s="29">
        <f t="shared" si="9"/>
        <v>18211</v>
      </c>
      <c r="J45" s="27">
        <f t="shared" si="10"/>
        <v>6070.333333333333</v>
      </c>
      <c r="K45" s="17">
        <v>0</v>
      </c>
      <c r="L45" s="17">
        <v>0</v>
      </c>
      <c r="M45" s="17">
        <v>0</v>
      </c>
      <c r="N45" s="17">
        <v>0</v>
      </c>
      <c r="O45" s="17">
        <v>0</v>
      </c>
      <c r="P45" s="17">
        <v>0</v>
      </c>
      <c r="Q45" s="29">
        <f t="shared" si="11"/>
        <v>0</v>
      </c>
      <c r="R45" s="29">
        <f t="shared" si="12"/>
        <v>0</v>
      </c>
      <c r="S45" s="27" t="e">
        <f t="shared" si="13"/>
        <v>#DIV/0!</v>
      </c>
      <c r="T45" s="28">
        <f t="shared" si="14"/>
        <v>-1</v>
      </c>
      <c r="U45" s="20" t="e">
        <f t="shared" si="7"/>
        <v>#DIV/0!</v>
      </c>
    </row>
    <row r="46" spans="1:21" ht="12.75">
      <c r="A46" s="3" t="s">
        <v>194</v>
      </c>
      <c r="B46" s="18">
        <v>1</v>
      </c>
      <c r="C46" s="18">
        <v>3283</v>
      </c>
      <c r="D46" s="18">
        <v>3</v>
      </c>
      <c r="E46" s="18">
        <v>11243</v>
      </c>
      <c r="F46" s="17">
        <v>0</v>
      </c>
      <c r="G46" s="17">
        <v>0</v>
      </c>
      <c r="H46" s="29">
        <f t="shared" si="8"/>
        <v>4</v>
      </c>
      <c r="I46" s="29">
        <f t="shared" si="9"/>
        <v>14526</v>
      </c>
      <c r="J46" s="27">
        <f t="shared" si="10"/>
        <v>3631.5</v>
      </c>
      <c r="K46" s="17">
        <v>0</v>
      </c>
      <c r="L46" s="17">
        <v>0</v>
      </c>
      <c r="M46" s="17">
        <v>0</v>
      </c>
      <c r="N46" s="17">
        <v>0</v>
      </c>
      <c r="O46" s="17">
        <v>0</v>
      </c>
      <c r="P46" s="17">
        <v>0</v>
      </c>
      <c r="Q46" s="29">
        <f t="shared" si="11"/>
        <v>0</v>
      </c>
      <c r="R46" s="29">
        <f t="shared" si="12"/>
        <v>0</v>
      </c>
      <c r="S46" s="27" t="e">
        <f t="shared" si="13"/>
        <v>#DIV/0!</v>
      </c>
      <c r="T46" s="28">
        <f t="shared" si="14"/>
        <v>-1</v>
      </c>
      <c r="U46" s="20" t="e">
        <f t="shared" si="7"/>
        <v>#DIV/0!</v>
      </c>
    </row>
    <row r="47" spans="1:21" ht="12.75">
      <c r="A47" s="3" t="s">
        <v>208</v>
      </c>
      <c r="B47" s="18">
        <v>4</v>
      </c>
      <c r="C47" s="18">
        <v>10892</v>
      </c>
      <c r="D47" s="17">
        <v>0</v>
      </c>
      <c r="E47" s="17">
        <v>0</v>
      </c>
      <c r="F47" s="17">
        <v>0</v>
      </c>
      <c r="G47" s="17">
        <v>0</v>
      </c>
      <c r="H47" s="29">
        <f t="shared" si="8"/>
        <v>4</v>
      </c>
      <c r="I47" s="29">
        <f t="shared" si="9"/>
        <v>10892</v>
      </c>
      <c r="J47" s="27">
        <f t="shared" si="10"/>
        <v>2723</v>
      </c>
      <c r="K47" s="17">
        <v>0</v>
      </c>
      <c r="L47" s="17">
        <v>0</v>
      </c>
      <c r="M47" s="17">
        <v>0</v>
      </c>
      <c r="N47" s="17">
        <v>0</v>
      </c>
      <c r="O47" s="17">
        <v>0</v>
      </c>
      <c r="P47" s="17">
        <v>0</v>
      </c>
      <c r="Q47" s="29">
        <f t="shared" si="11"/>
        <v>0</v>
      </c>
      <c r="R47" s="29">
        <f t="shared" si="12"/>
        <v>0</v>
      </c>
      <c r="S47" s="27" t="e">
        <f t="shared" si="13"/>
        <v>#DIV/0!</v>
      </c>
      <c r="T47" s="28">
        <f t="shared" si="14"/>
        <v>-1</v>
      </c>
      <c r="U47" s="20" t="e">
        <f t="shared" si="7"/>
        <v>#DIV/0!</v>
      </c>
    </row>
    <row r="48" spans="1:21" ht="12.75">
      <c r="A48" s="3" t="s">
        <v>174</v>
      </c>
      <c r="B48" s="17">
        <v>0</v>
      </c>
      <c r="C48" s="17">
        <v>0</v>
      </c>
      <c r="D48" s="18">
        <v>2</v>
      </c>
      <c r="E48" s="18">
        <v>10824</v>
      </c>
      <c r="F48" s="17">
        <v>0</v>
      </c>
      <c r="G48" s="17">
        <v>0</v>
      </c>
      <c r="H48" s="29">
        <f t="shared" si="8"/>
        <v>2</v>
      </c>
      <c r="I48" s="29">
        <f t="shared" si="9"/>
        <v>10824</v>
      </c>
      <c r="J48" s="27">
        <f t="shared" si="10"/>
        <v>5412</v>
      </c>
      <c r="K48" s="17">
        <v>0</v>
      </c>
      <c r="L48" s="17">
        <v>0</v>
      </c>
      <c r="M48" s="17">
        <v>0</v>
      </c>
      <c r="N48" s="17">
        <v>0</v>
      </c>
      <c r="O48" s="17">
        <v>0</v>
      </c>
      <c r="P48" s="17">
        <v>0</v>
      </c>
      <c r="Q48" s="29">
        <f t="shared" si="11"/>
        <v>0</v>
      </c>
      <c r="R48" s="29">
        <f t="shared" si="12"/>
        <v>0</v>
      </c>
      <c r="S48" s="27" t="e">
        <f t="shared" si="13"/>
        <v>#DIV/0!</v>
      </c>
      <c r="T48" s="28">
        <f t="shared" si="14"/>
        <v>-1</v>
      </c>
      <c r="U48" s="20" t="e">
        <f t="shared" si="7"/>
        <v>#DIV/0!</v>
      </c>
    </row>
    <row r="49" spans="1:21" ht="12.75">
      <c r="A49" s="3" t="s">
        <v>176</v>
      </c>
      <c r="B49" s="17">
        <v>0</v>
      </c>
      <c r="C49" s="17">
        <v>0</v>
      </c>
      <c r="D49" s="17">
        <v>0</v>
      </c>
      <c r="E49" s="17">
        <v>0</v>
      </c>
      <c r="F49" s="18">
        <v>3</v>
      </c>
      <c r="G49" s="18">
        <v>10229</v>
      </c>
      <c r="H49" s="29">
        <f t="shared" si="8"/>
        <v>3</v>
      </c>
      <c r="I49" s="29">
        <f t="shared" si="9"/>
        <v>10229</v>
      </c>
      <c r="J49" s="27">
        <f t="shared" si="10"/>
        <v>3409.6666666666665</v>
      </c>
      <c r="K49" s="17">
        <v>0</v>
      </c>
      <c r="L49" s="17">
        <v>0</v>
      </c>
      <c r="M49" s="17">
        <v>0</v>
      </c>
      <c r="N49" s="17">
        <v>0</v>
      </c>
      <c r="O49" s="17">
        <v>0</v>
      </c>
      <c r="P49" s="17">
        <v>0</v>
      </c>
      <c r="Q49" s="29">
        <f t="shared" si="11"/>
        <v>0</v>
      </c>
      <c r="R49" s="29">
        <f t="shared" si="12"/>
        <v>0</v>
      </c>
      <c r="S49" s="27" t="e">
        <f t="shared" si="13"/>
        <v>#DIV/0!</v>
      </c>
      <c r="T49" s="28">
        <f t="shared" si="14"/>
        <v>-1</v>
      </c>
      <c r="U49" s="20" t="e">
        <f t="shared" si="7"/>
        <v>#DIV/0!</v>
      </c>
    </row>
    <row r="50" spans="1:21" ht="12.75">
      <c r="A50" s="3" t="s">
        <v>182</v>
      </c>
      <c r="B50" s="18">
        <v>3</v>
      </c>
      <c r="C50" s="18">
        <v>9730</v>
      </c>
      <c r="D50" s="17">
        <v>0</v>
      </c>
      <c r="E50" s="17">
        <v>0</v>
      </c>
      <c r="F50" s="17">
        <v>0</v>
      </c>
      <c r="G50" s="17">
        <v>0</v>
      </c>
      <c r="H50" s="29">
        <f t="shared" si="8"/>
        <v>3</v>
      </c>
      <c r="I50" s="29">
        <f t="shared" si="9"/>
        <v>9730</v>
      </c>
      <c r="J50" s="27">
        <f t="shared" si="10"/>
        <v>3243.3333333333335</v>
      </c>
      <c r="K50" s="17">
        <v>0</v>
      </c>
      <c r="L50" s="17">
        <v>0</v>
      </c>
      <c r="M50" s="17">
        <v>0</v>
      </c>
      <c r="N50" s="17">
        <v>0</v>
      </c>
      <c r="O50" s="17">
        <v>0</v>
      </c>
      <c r="P50" s="17">
        <v>0</v>
      </c>
      <c r="Q50" s="29">
        <f t="shared" si="11"/>
        <v>0</v>
      </c>
      <c r="R50" s="29">
        <f t="shared" si="12"/>
        <v>0</v>
      </c>
      <c r="S50" s="27" t="e">
        <f t="shared" si="13"/>
        <v>#DIV/0!</v>
      </c>
      <c r="T50" s="28">
        <f t="shared" si="14"/>
        <v>-1</v>
      </c>
      <c r="U50" s="20" t="e">
        <f t="shared" si="7"/>
        <v>#DIV/0!</v>
      </c>
    </row>
    <row r="51" spans="1:21" ht="12.75">
      <c r="A51" s="3" t="s">
        <v>162</v>
      </c>
      <c r="B51" s="17">
        <v>0</v>
      </c>
      <c r="C51" s="17">
        <v>0</v>
      </c>
      <c r="D51" s="18">
        <v>9</v>
      </c>
      <c r="E51" s="18">
        <v>7011</v>
      </c>
      <c r="F51" s="17">
        <v>0</v>
      </c>
      <c r="G51" s="17">
        <v>0</v>
      </c>
      <c r="H51" s="29">
        <f t="shared" si="8"/>
        <v>9</v>
      </c>
      <c r="I51" s="29">
        <f t="shared" si="9"/>
        <v>7011</v>
      </c>
      <c r="J51" s="27">
        <f t="shared" si="10"/>
        <v>779</v>
      </c>
      <c r="K51" s="17">
        <v>0</v>
      </c>
      <c r="L51" s="17">
        <v>0</v>
      </c>
      <c r="M51" s="17">
        <v>0</v>
      </c>
      <c r="N51" s="17">
        <v>0</v>
      </c>
      <c r="O51" s="17">
        <v>0</v>
      </c>
      <c r="P51" s="17">
        <v>0</v>
      </c>
      <c r="Q51" s="29">
        <f t="shared" si="11"/>
        <v>0</v>
      </c>
      <c r="R51" s="29">
        <f t="shared" si="12"/>
        <v>0</v>
      </c>
      <c r="S51" s="27" t="e">
        <f t="shared" si="13"/>
        <v>#DIV/0!</v>
      </c>
      <c r="T51" s="28">
        <f t="shared" si="14"/>
        <v>-1</v>
      </c>
      <c r="U51" s="20" t="e">
        <f t="shared" si="7"/>
        <v>#DIV/0!</v>
      </c>
    </row>
    <row r="52" spans="1:21" ht="12.75">
      <c r="A52" s="3" t="s">
        <v>186</v>
      </c>
      <c r="B52" s="18">
        <v>10</v>
      </c>
      <c r="C52" s="18">
        <v>5364</v>
      </c>
      <c r="D52" s="17">
        <v>0</v>
      </c>
      <c r="E52" s="17">
        <v>0</v>
      </c>
      <c r="F52" s="17">
        <v>0</v>
      </c>
      <c r="G52" s="17">
        <v>0</v>
      </c>
      <c r="H52" s="29">
        <f t="shared" si="8"/>
        <v>10</v>
      </c>
      <c r="I52" s="29">
        <f t="shared" si="9"/>
        <v>5364</v>
      </c>
      <c r="J52" s="27">
        <f t="shared" si="10"/>
        <v>536.4</v>
      </c>
      <c r="K52" s="17">
        <v>0</v>
      </c>
      <c r="L52" s="17">
        <v>0</v>
      </c>
      <c r="M52" s="17">
        <v>0</v>
      </c>
      <c r="N52" s="17">
        <v>0</v>
      </c>
      <c r="O52" s="17">
        <v>0</v>
      </c>
      <c r="P52" s="17">
        <v>0</v>
      </c>
      <c r="Q52" s="29">
        <f t="shared" si="11"/>
        <v>0</v>
      </c>
      <c r="R52" s="29">
        <f t="shared" si="12"/>
        <v>0</v>
      </c>
      <c r="S52" s="27" t="e">
        <f t="shared" si="13"/>
        <v>#DIV/0!</v>
      </c>
      <c r="T52" s="28">
        <f t="shared" si="14"/>
        <v>-1</v>
      </c>
      <c r="U52" s="20" t="e">
        <f t="shared" si="7"/>
        <v>#DIV/0!</v>
      </c>
    </row>
    <row r="53" spans="1:21" ht="12.75">
      <c r="A53" s="3" t="s">
        <v>204</v>
      </c>
      <c r="B53" s="18">
        <v>1</v>
      </c>
      <c r="C53" s="18">
        <v>4902</v>
      </c>
      <c r="D53" s="17">
        <v>0</v>
      </c>
      <c r="E53" s="17">
        <v>0</v>
      </c>
      <c r="F53" s="17">
        <v>0</v>
      </c>
      <c r="G53" s="17">
        <v>0</v>
      </c>
      <c r="H53" s="29">
        <f t="shared" si="8"/>
        <v>1</v>
      </c>
      <c r="I53" s="29">
        <f t="shared" si="9"/>
        <v>4902</v>
      </c>
      <c r="J53" s="27">
        <f t="shared" si="10"/>
        <v>4902</v>
      </c>
      <c r="K53" s="17">
        <v>0</v>
      </c>
      <c r="L53" s="17">
        <v>0</v>
      </c>
      <c r="M53" s="17">
        <v>0</v>
      </c>
      <c r="N53" s="17">
        <v>0</v>
      </c>
      <c r="O53" s="17">
        <v>0</v>
      </c>
      <c r="P53" s="17">
        <v>0</v>
      </c>
      <c r="Q53" s="29">
        <f t="shared" si="11"/>
        <v>0</v>
      </c>
      <c r="R53" s="29">
        <f t="shared" si="12"/>
        <v>0</v>
      </c>
      <c r="S53" s="27" t="e">
        <f t="shared" si="13"/>
        <v>#DIV/0!</v>
      </c>
      <c r="T53" s="28">
        <f t="shared" si="14"/>
        <v>-1</v>
      </c>
      <c r="U53" s="20" t="e">
        <f t="shared" si="7"/>
        <v>#DIV/0!</v>
      </c>
    </row>
    <row r="54" spans="1:21" ht="12.75">
      <c r="A54" s="3" t="s">
        <v>160</v>
      </c>
      <c r="B54" s="17">
        <v>0</v>
      </c>
      <c r="C54" s="17">
        <v>0</v>
      </c>
      <c r="D54" s="18">
        <v>3</v>
      </c>
      <c r="E54" s="18">
        <v>4057</v>
      </c>
      <c r="F54" s="17">
        <v>0</v>
      </c>
      <c r="G54" s="17">
        <v>0</v>
      </c>
      <c r="H54" s="29">
        <f t="shared" si="8"/>
        <v>3</v>
      </c>
      <c r="I54" s="29">
        <f t="shared" si="9"/>
        <v>4057</v>
      </c>
      <c r="J54" s="27">
        <f t="shared" si="10"/>
        <v>1352.3333333333333</v>
      </c>
      <c r="K54" s="17">
        <v>0</v>
      </c>
      <c r="L54" s="17">
        <v>0</v>
      </c>
      <c r="M54" s="17">
        <v>0</v>
      </c>
      <c r="N54" s="17">
        <v>0</v>
      </c>
      <c r="O54" s="17">
        <v>0</v>
      </c>
      <c r="P54" s="17">
        <v>0</v>
      </c>
      <c r="Q54" s="29">
        <f t="shared" si="11"/>
        <v>0</v>
      </c>
      <c r="R54" s="29">
        <f t="shared" si="12"/>
        <v>0</v>
      </c>
      <c r="S54" s="27" t="e">
        <f t="shared" si="13"/>
        <v>#DIV/0!</v>
      </c>
      <c r="T54" s="28">
        <f t="shared" si="14"/>
        <v>-1</v>
      </c>
      <c r="U54" s="20" t="e">
        <f t="shared" si="7"/>
        <v>#DIV/0!</v>
      </c>
    </row>
    <row r="55" spans="1:21" ht="12.75">
      <c r="A55" s="3" t="s">
        <v>193</v>
      </c>
      <c r="B55" s="18">
        <v>1</v>
      </c>
      <c r="C55" s="18">
        <v>3958</v>
      </c>
      <c r="D55" s="17">
        <v>0</v>
      </c>
      <c r="E55" s="17">
        <v>0</v>
      </c>
      <c r="F55" s="17">
        <v>0</v>
      </c>
      <c r="G55" s="17">
        <v>0</v>
      </c>
      <c r="H55" s="29">
        <f t="shared" si="8"/>
        <v>1</v>
      </c>
      <c r="I55" s="29">
        <f t="shared" si="9"/>
        <v>3958</v>
      </c>
      <c r="J55" s="27">
        <f t="shared" si="10"/>
        <v>3958</v>
      </c>
      <c r="K55" s="17">
        <v>0</v>
      </c>
      <c r="L55" s="17">
        <v>0</v>
      </c>
      <c r="M55" s="17">
        <v>0</v>
      </c>
      <c r="N55" s="17">
        <v>0</v>
      </c>
      <c r="O55" s="17">
        <v>0</v>
      </c>
      <c r="P55" s="17">
        <v>0</v>
      </c>
      <c r="Q55" s="29">
        <f t="shared" si="11"/>
        <v>0</v>
      </c>
      <c r="R55" s="29">
        <f t="shared" si="12"/>
        <v>0</v>
      </c>
      <c r="S55" s="27" t="e">
        <f t="shared" si="13"/>
        <v>#DIV/0!</v>
      </c>
      <c r="T55" s="28">
        <f t="shared" si="14"/>
        <v>-1</v>
      </c>
      <c r="U55" s="20" t="e">
        <f t="shared" si="7"/>
        <v>#DIV/0!</v>
      </c>
    </row>
    <row r="56" spans="1:21" ht="12.75">
      <c r="A56" s="3" t="s">
        <v>159</v>
      </c>
      <c r="B56" s="17">
        <v>0</v>
      </c>
      <c r="C56" s="17">
        <v>0</v>
      </c>
      <c r="D56" s="17">
        <v>0</v>
      </c>
      <c r="E56" s="17">
        <v>0</v>
      </c>
      <c r="F56" s="18">
        <v>1</v>
      </c>
      <c r="G56" s="18">
        <v>3040</v>
      </c>
      <c r="H56" s="29">
        <f t="shared" si="8"/>
        <v>1</v>
      </c>
      <c r="I56" s="29">
        <f t="shared" si="9"/>
        <v>3040</v>
      </c>
      <c r="J56" s="27">
        <f t="shared" si="10"/>
        <v>3040</v>
      </c>
      <c r="K56" s="17">
        <v>0</v>
      </c>
      <c r="L56" s="17">
        <v>0</v>
      </c>
      <c r="M56" s="17">
        <v>0</v>
      </c>
      <c r="N56" s="17">
        <v>0</v>
      </c>
      <c r="O56" s="17">
        <v>0</v>
      </c>
      <c r="P56" s="17">
        <v>0</v>
      </c>
      <c r="Q56" s="29">
        <f t="shared" si="11"/>
        <v>0</v>
      </c>
      <c r="R56" s="29">
        <f t="shared" si="12"/>
        <v>0</v>
      </c>
      <c r="S56" s="27" t="e">
        <f t="shared" si="13"/>
        <v>#DIV/0!</v>
      </c>
      <c r="T56" s="28">
        <f t="shared" si="14"/>
        <v>-1</v>
      </c>
      <c r="U56" s="20" t="e">
        <f t="shared" si="7"/>
        <v>#DIV/0!</v>
      </c>
    </row>
    <row r="57" spans="1:21" ht="12.75">
      <c r="A57" s="3" t="s">
        <v>198</v>
      </c>
      <c r="B57" s="17">
        <v>0</v>
      </c>
      <c r="C57" s="17">
        <v>0</v>
      </c>
      <c r="D57" s="18">
        <v>1</v>
      </c>
      <c r="E57" s="18">
        <v>2523</v>
      </c>
      <c r="F57" s="17">
        <v>0</v>
      </c>
      <c r="G57" s="17">
        <v>0</v>
      </c>
      <c r="H57" s="29">
        <f t="shared" si="8"/>
        <v>1</v>
      </c>
      <c r="I57" s="29">
        <f t="shared" si="9"/>
        <v>2523</v>
      </c>
      <c r="J57" s="27">
        <f t="shared" si="10"/>
        <v>2523</v>
      </c>
      <c r="K57" s="17">
        <v>0</v>
      </c>
      <c r="L57" s="17">
        <v>0</v>
      </c>
      <c r="M57" s="17">
        <v>0</v>
      </c>
      <c r="N57" s="17">
        <v>0</v>
      </c>
      <c r="O57" s="17">
        <v>0</v>
      </c>
      <c r="P57" s="17">
        <v>0</v>
      </c>
      <c r="Q57" s="29">
        <f t="shared" si="11"/>
        <v>0</v>
      </c>
      <c r="R57" s="29">
        <f t="shared" si="12"/>
        <v>0</v>
      </c>
      <c r="S57" s="27" t="e">
        <f t="shared" si="13"/>
        <v>#DIV/0!</v>
      </c>
      <c r="T57" s="28">
        <f t="shared" si="14"/>
        <v>-1</v>
      </c>
      <c r="U57" s="20" t="e">
        <f t="shared" si="7"/>
        <v>#DIV/0!</v>
      </c>
    </row>
    <row r="58" spans="1:21" ht="12.75">
      <c r="A58" s="3" t="s">
        <v>163</v>
      </c>
      <c r="B58" s="17">
        <v>0</v>
      </c>
      <c r="C58" s="17">
        <v>0</v>
      </c>
      <c r="D58" s="17">
        <v>0</v>
      </c>
      <c r="E58" s="17">
        <v>0</v>
      </c>
      <c r="F58" s="18">
        <v>1</v>
      </c>
      <c r="G58" s="18">
        <v>2521</v>
      </c>
      <c r="H58" s="29">
        <f t="shared" si="8"/>
        <v>1</v>
      </c>
      <c r="I58" s="29">
        <f t="shared" si="9"/>
        <v>2521</v>
      </c>
      <c r="J58" s="27">
        <f t="shared" si="10"/>
        <v>2521</v>
      </c>
      <c r="K58" s="17">
        <v>0</v>
      </c>
      <c r="L58" s="17">
        <v>0</v>
      </c>
      <c r="M58" s="17">
        <v>0</v>
      </c>
      <c r="N58" s="17">
        <v>0</v>
      </c>
      <c r="O58" s="17">
        <v>0</v>
      </c>
      <c r="P58" s="17">
        <v>0</v>
      </c>
      <c r="Q58" s="29">
        <f t="shared" si="11"/>
        <v>0</v>
      </c>
      <c r="R58" s="29">
        <f t="shared" si="12"/>
        <v>0</v>
      </c>
      <c r="S58" s="27" t="e">
        <f t="shared" si="13"/>
        <v>#DIV/0!</v>
      </c>
      <c r="T58" s="28">
        <f t="shared" si="14"/>
        <v>-1</v>
      </c>
      <c r="U58" s="20" t="e">
        <f t="shared" si="7"/>
        <v>#DIV/0!</v>
      </c>
    </row>
    <row r="59" spans="1:21" ht="12.75">
      <c r="A59" s="3" t="s">
        <v>185</v>
      </c>
      <c r="B59" s="17">
        <v>0</v>
      </c>
      <c r="C59" s="17">
        <v>0</v>
      </c>
      <c r="D59" s="18">
        <v>2</v>
      </c>
      <c r="E59" s="18">
        <v>1701</v>
      </c>
      <c r="F59" s="17">
        <v>0</v>
      </c>
      <c r="G59" s="17">
        <v>0</v>
      </c>
      <c r="H59" s="29">
        <f t="shared" si="8"/>
        <v>2</v>
      </c>
      <c r="I59" s="29">
        <f t="shared" si="9"/>
        <v>1701</v>
      </c>
      <c r="J59" s="27">
        <f t="shared" si="10"/>
        <v>850.5</v>
      </c>
      <c r="K59" s="17">
        <v>0</v>
      </c>
      <c r="L59" s="17">
        <v>0</v>
      </c>
      <c r="M59" s="17">
        <v>0</v>
      </c>
      <c r="N59" s="17">
        <v>0</v>
      </c>
      <c r="O59" s="17">
        <v>0</v>
      </c>
      <c r="P59" s="17">
        <v>0</v>
      </c>
      <c r="Q59" s="29">
        <f t="shared" si="11"/>
        <v>0</v>
      </c>
      <c r="R59" s="29">
        <f t="shared" si="12"/>
        <v>0</v>
      </c>
      <c r="S59" s="27" t="e">
        <f t="shared" si="13"/>
        <v>#DIV/0!</v>
      </c>
      <c r="T59" s="28">
        <f t="shared" si="14"/>
        <v>-1</v>
      </c>
      <c r="U59" s="20" t="e">
        <f t="shared" si="7"/>
        <v>#DIV/0!</v>
      </c>
    </row>
    <row r="60" spans="1:21" ht="12.75">
      <c r="A60" s="3" t="s">
        <v>214</v>
      </c>
      <c r="B60" s="18">
        <v>0</v>
      </c>
      <c r="C60" s="18">
        <v>1148</v>
      </c>
      <c r="D60" s="17">
        <v>0</v>
      </c>
      <c r="E60" s="17">
        <v>0</v>
      </c>
      <c r="F60" s="17">
        <v>0</v>
      </c>
      <c r="G60" s="17">
        <v>0</v>
      </c>
      <c r="H60" s="29">
        <f t="shared" si="8"/>
        <v>0</v>
      </c>
      <c r="I60" s="29">
        <f t="shared" si="9"/>
        <v>1148</v>
      </c>
      <c r="J60" s="27" t="e">
        <f t="shared" si="10"/>
        <v>#DIV/0!</v>
      </c>
      <c r="K60" s="17">
        <v>0</v>
      </c>
      <c r="L60" s="17">
        <v>0</v>
      </c>
      <c r="M60" s="17">
        <v>0</v>
      </c>
      <c r="N60" s="17">
        <v>0</v>
      </c>
      <c r="O60" s="17">
        <v>0</v>
      </c>
      <c r="P60" s="17">
        <v>0</v>
      </c>
      <c r="Q60" s="29">
        <f t="shared" si="11"/>
        <v>0</v>
      </c>
      <c r="R60" s="29">
        <f t="shared" si="12"/>
        <v>0</v>
      </c>
      <c r="S60" s="27" t="e">
        <f t="shared" si="13"/>
        <v>#DIV/0!</v>
      </c>
      <c r="T60" s="28">
        <f t="shared" si="14"/>
        <v>-1</v>
      </c>
      <c r="U60" s="20" t="e">
        <f t="shared" si="7"/>
        <v>#DIV/0!</v>
      </c>
    </row>
    <row r="61" spans="1:21" ht="12.75">
      <c r="A61" s="3" t="s">
        <v>197</v>
      </c>
      <c r="B61" s="17">
        <v>0</v>
      </c>
      <c r="C61" s="17">
        <v>0</v>
      </c>
      <c r="D61" s="17">
        <v>0</v>
      </c>
      <c r="E61" s="17">
        <v>0</v>
      </c>
      <c r="F61" s="18">
        <v>0</v>
      </c>
      <c r="G61" s="18">
        <v>905</v>
      </c>
      <c r="H61" s="29">
        <f t="shared" si="8"/>
        <v>0</v>
      </c>
      <c r="I61" s="29">
        <f t="shared" si="9"/>
        <v>905</v>
      </c>
      <c r="J61" s="27" t="e">
        <f t="shared" si="10"/>
        <v>#DIV/0!</v>
      </c>
      <c r="K61" s="17">
        <v>0</v>
      </c>
      <c r="L61" s="17">
        <v>0</v>
      </c>
      <c r="M61" s="17">
        <v>0</v>
      </c>
      <c r="N61" s="17">
        <v>0</v>
      </c>
      <c r="O61" s="17">
        <v>0</v>
      </c>
      <c r="P61" s="17">
        <v>0</v>
      </c>
      <c r="Q61" s="29">
        <f t="shared" si="11"/>
        <v>0</v>
      </c>
      <c r="R61" s="29">
        <f t="shared" si="12"/>
        <v>0</v>
      </c>
      <c r="S61" s="27" t="e">
        <f t="shared" si="13"/>
        <v>#DIV/0!</v>
      </c>
      <c r="T61" s="28">
        <f t="shared" si="14"/>
        <v>-1</v>
      </c>
      <c r="U61" s="20" t="e">
        <f t="shared" si="7"/>
        <v>#DIV/0!</v>
      </c>
    </row>
    <row r="62" spans="1:21" ht="12.75">
      <c r="A62" s="3" t="s">
        <v>165</v>
      </c>
      <c r="B62" s="17">
        <v>0</v>
      </c>
      <c r="C62" s="17">
        <v>0</v>
      </c>
      <c r="D62" s="18">
        <v>1</v>
      </c>
      <c r="E62" s="18">
        <v>632</v>
      </c>
      <c r="F62" s="17">
        <v>0</v>
      </c>
      <c r="G62" s="17">
        <v>0</v>
      </c>
      <c r="H62" s="29">
        <f t="shared" si="8"/>
        <v>1</v>
      </c>
      <c r="I62" s="29">
        <f t="shared" si="9"/>
        <v>632</v>
      </c>
      <c r="J62" s="27">
        <f t="shared" si="10"/>
        <v>632</v>
      </c>
      <c r="K62" s="17">
        <v>0</v>
      </c>
      <c r="L62" s="17">
        <v>0</v>
      </c>
      <c r="M62" s="17">
        <v>0</v>
      </c>
      <c r="N62" s="17">
        <v>0</v>
      </c>
      <c r="O62" s="17">
        <v>0</v>
      </c>
      <c r="P62" s="17">
        <v>0</v>
      </c>
      <c r="Q62" s="29">
        <f t="shared" si="11"/>
        <v>0</v>
      </c>
      <c r="R62" s="29">
        <f t="shared" si="12"/>
        <v>0</v>
      </c>
      <c r="S62" s="27" t="e">
        <f t="shared" si="13"/>
        <v>#DIV/0!</v>
      </c>
      <c r="T62" s="28">
        <f t="shared" si="14"/>
        <v>-1</v>
      </c>
      <c r="U62" s="20" t="e">
        <f t="shared" si="7"/>
        <v>#DIV/0!</v>
      </c>
    </row>
    <row r="63" spans="1:21" ht="12.75">
      <c r="A63" s="3" t="s">
        <v>155</v>
      </c>
      <c r="B63" s="17">
        <v>0</v>
      </c>
      <c r="C63" s="17">
        <v>0</v>
      </c>
      <c r="D63" s="17">
        <v>0</v>
      </c>
      <c r="E63" s="17">
        <v>0</v>
      </c>
      <c r="F63" s="18">
        <v>0</v>
      </c>
      <c r="G63" s="18">
        <v>150</v>
      </c>
      <c r="H63" s="29">
        <f t="shared" si="8"/>
        <v>0</v>
      </c>
      <c r="I63" s="29">
        <f t="shared" si="9"/>
        <v>150</v>
      </c>
      <c r="J63" s="27" t="e">
        <f t="shared" si="10"/>
        <v>#DIV/0!</v>
      </c>
      <c r="K63" s="17">
        <v>0</v>
      </c>
      <c r="L63" s="17">
        <v>0</v>
      </c>
      <c r="M63" s="17">
        <v>0</v>
      </c>
      <c r="N63" s="17">
        <v>0</v>
      </c>
      <c r="O63" s="17">
        <v>0</v>
      </c>
      <c r="P63" s="17">
        <v>0</v>
      </c>
      <c r="Q63" s="29">
        <f t="shared" si="11"/>
        <v>0</v>
      </c>
      <c r="R63" s="29">
        <f t="shared" si="12"/>
        <v>0</v>
      </c>
      <c r="S63" s="27" t="e">
        <f t="shared" si="13"/>
        <v>#DIV/0!</v>
      </c>
      <c r="T63" s="28">
        <f t="shared" si="14"/>
        <v>-1</v>
      </c>
      <c r="U63" s="20" t="e">
        <f t="shared" si="7"/>
        <v>#DIV/0!</v>
      </c>
    </row>
    <row r="64" spans="1:21" ht="12.75">
      <c r="A64" s="3" t="s">
        <v>218</v>
      </c>
      <c r="B64" s="17">
        <v>0</v>
      </c>
      <c r="C64" s="17">
        <v>0</v>
      </c>
      <c r="D64" s="17">
        <v>0</v>
      </c>
      <c r="E64" s="17">
        <v>0</v>
      </c>
      <c r="F64" s="18">
        <v>0</v>
      </c>
      <c r="G64" s="18">
        <v>51</v>
      </c>
      <c r="H64" s="29">
        <f t="shared" si="8"/>
        <v>0</v>
      </c>
      <c r="I64" s="29">
        <f t="shared" si="9"/>
        <v>51</v>
      </c>
      <c r="J64" s="27" t="e">
        <f t="shared" si="10"/>
        <v>#DIV/0!</v>
      </c>
      <c r="K64" s="17">
        <v>0</v>
      </c>
      <c r="L64" s="17">
        <v>0</v>
      </c>
      <c r="M64" s="17">
        <v>0</v>
      </c>
      <c r="N64" s="17">
        <v>0</v>
      </c>
      <c r="O64" s="17">
        <v>0</v>
      </c>
      <c r="P64" s="17">
        <v>0</v>
      </c>
      <c r="Q64" s="29">
        <f t="shared" si="11"/>
        <v>0</v>
      </c>
      <c r="R64" s="29">
        <f t="shared" si="12"/>
        <v>0</v>
      </c>
      <c r="S64" s="27" t="e">
        <f t="shared" si="13"/>
        <v>#DIV/0!</v>
      </c>
      <c r="T64" s="28">
        <f t="shared" si="14"/>
        <v>-1</v>
      </c>
      <c r="U64" s="20" t="e">
        <f t="shared" si="7"/>
        <v>#DIV/0!</v>
      </c>
    </row>
    <row r="65" spans="1:21" ht="12.75">
      <c r="A65" s="3" t="s">
        <v>184</v>
      </c>
      <c r="B65" s="18">
        <v>0</v>
      </c>
      <c r="C65" s="18">
        <v>45</v>
      </c>
      <c r="D65" s="17">
        <v>0</v>
      </c>
      <c r="E65" s="17">
        <v>0</v>
      </c>
      <c r="F65" s="17">
        <v>0</v>
      </c>
      <c r="G65" s="17">
        <v>0</v>
      </c>
      <c r="H65" s="29">
        <f t="shared" si="8"/>
        <v>0</v>
      </c>
      <c r="I65" s="29">
        <f t="shared" si="9"/>
        <v>45</v>
      </c>
      <c r="J65" s="27" t="e">
        <f t="shared" si="10"/>
        <v>#DIV/0!</v>
      </c>
      <c r="K65" s="17">
        <v>0</v>
      </c>
      <c r="L65" s="17">
        <v>0</v>
      </c>
      <c r="M65" s="17">
        <v>0</v>
      </c>
      <c r="N65" s="17">
        <v>0</v>
      </c>
      <c r="O65" s="17">
        <v>0</v>
      </c>
      <c r="P65" s="17">
        <v>0</v>
      </c>
      <c r="Q65" s="29">
        <f t="shared" si="11"/>
        <v>0</v>
      </c>
      <c r="R65" s="29">
        <f t="shared" si="12"/>
        <v>0</v>
      </c>
      <c r="S65" s="27" t="e">
        <f t="shared" si="13"/>
        <v>#DIV/0!</v>
      </c>
      <c r="T65" s="28">
        <f t="shared" si="14"/>
        <v>-1</v>
      </c>
      <c r="U65" s="20" t="e">
        <f t="shared" si="7"/>
        <v>#DIV/0!</v>
      </c>
    </row>
    <row r="66" spans="1:21" ht="12.75">
      <c r="A66" s="3" t="s">
        <v>172</v>
      </c>
      <c r="B66" s="17">
        <v>0</v>
      </c>
      <c r="C66" s="17">
        <v>0</v>
      </c>
      <c r="D66" s="17">
        <v>0</v>
      </c>
      <c r="E66" s="17">
        <v>0</v>
      </c>
      <c r="F66" s="18">
        <v>0</v>
      </c>
      <c r="G66" s="18">
        <v>33</v>
      </c>
      <c r="H66" s="29">
        <f t="shared" si="8"/>
        <v>0</v>
      </c>
      <c r="I66" s="29">
        <f t="shared" si="9"/>
        <v>33</v>
      </c>
      <c r="J66" s="27" t="e">
        <f t="shared" si="10"/>
        <v>#DIV/0!</v>
      </c>
      <c r="K66" s="17">
        <v>0</v>
      </c>
      <c r="L66" s="17">
        <v>0</v>
      </c>
      <c r="M66" s="17">
        <v>0</v>
      </c>
      <c r="N66" s="17">
        <v>0</v>
      </c>
      <c r="O66" s="17">
        <v>0</v>
      </c>
      <c r="P66" s="17">
        <v>0</v>
      </c>
      <c r="Q66" s="29">
        <f t="shared" si="11"/>
        <v>0</v>
      </c>
      <c r="R66" s="29">
        <f t="shared" si="12"/>
        <v>0</v>
      </c>
      <c r="S66" s="27" t="e">
        <f t="shared" si="13"/>
        <v>#DIV/0!</v>
      </c>
      <c r="T66" s="28">
        <f t="shared" si="14"/>
        <v>-1</v>
      </c>
      <c r="U66" s="20" t="e">
        <f t="shared" si="7"/>
        <v>#DIV/0!</v>
      </c>
    </row>
    <row r="67" spans="1:21" ht="12.75">
      <c r="A67" s="3" t="s">
        <v>164</v>
      </c>
      <c r="B67" s="17">
        <v>0</v>
      </c>
      <c r="C67" s="17">
        <v>0</v>
      </c>
      <c r="D67" s="17">
        <v>0</v>
      </c>
      <c r="E67" s="17">
        <v>0</v>
      </c>
      <c r="F67" s="18">
        <v>0</v>
      </c>
      <c r="G67" s="18">
        <v>5</v>
      </c>
      <c r="H67" s="29">
        <f t="shared" si="8"/>
        <v>0</v>
      </c>
      <c r="I67" s="29">
        <f t="shared" si="9"/>
        <v>5</v>
      </c>
      <c r="J67" s="27" t="e">
        <f t="shared" si="10"/>
        <v>#DIV/0!</v>
      </c>
      <c r="K67" s="17">
        <v>0</v>
      </c>
      <c r="L67" s="17">
        <v>0</v>
      </c>
      <c r="M67" s="17">
        <v>0</v>
      </c>
      <c r="N67" s="17">
        <v>0</v>
      </c>
      <c r="O67" s="17">
        <v>0</v>
      </c>
      <c r="P67" s="17">
        <v>0</v>
      </c>
      <c r="Q67" s="29">
        <f t="shared" si="11"/>
        <v>0</v>
      </c>
      <c r="R67" s="29">
        <f t="shared" si="12"/>
        <v>0</v>
      </c>
      <c r="S67" s="27" t="e">
        <f t="shared" si="13"/>
        <v>#DIV/0!</v>
      </c>
      <c r="T67" s="28">
        <f t="shared" si="14"/>
        <v>-1</v>
      </c>
      <c r="U67" s="20" t="e">
        <f t="shared" si="7"/>
        <v>#DIV/0!</v>
      </c>
    </row>
    <row r="68" spans="1:21" ht="12.75">
      <c r="A68" s="3" t="s">
        <v>171</v>
      </c>
      <c r="B68" s="17">
        <v>0</v>
      </c>
      <c r="C68" s="17">
        <v>0</v>
      </c>
      <c r="D68" s="17">
        <v>0</v>
      </c>
      <c r="E68" s="17">
        <v>0</v>
      </c>
      <c r="F68" s="17">
        <v>0</v>
      </c>
      <c r="G68" s="17">
        <v>0</v>
      </c>
      <c r="H68" s="29">
        <f t="shared" si="8"/>
        <v>0</v>
      </c>
      <c r="I68" s="29">
        <f t="shared" si="9"/>
        <v>0</v>
      </c>
      <c r="J68" s="27" t="e">
        <f t="shared" si="10"/>
        <v>#DIV/0!</v>
      </c>
      <c r="K68" s="17">
        <v>0</v>
      </c>
      <c r="L68" s="17">
        <v>0</v>
      </c>
      <c r="M68" s="17">
        <v>0</v>
      </c>
      <c r="N68" s="17">
        <v>0</v>
      </c>
      <c r="O68" s="17">
        <v>0</v>
      </c>
      <c r="P68" s="17">
        <v>0</v>
      </c>
      <c r="Q68" s="29">
        <f t="shared" si="11"/>
        <v>0</v>
      </c>
      <c r="R68" s="29">
        <f t="shared" si="12"/>
        <v>0</v>
      </c>
      <c r="S68" s="27" t="e">
        <f t="shared" si="13"/>
        <v>#DIV/0!</v>
      </c>
      <c r="T68" s="28" t="e">
        <f t="shared" si="14"/>
        <v>#DIV/0!</v>
      </c>
      <c r="U68" s="20" t="e">
        <f t="shared" si="7"/>
        <v>#DIV/0!</v>
      </c>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row r="428" ht="12.75">
      <c r="U428" s="20"/>
    </row>
    <row r="429" ht="12.75">
      <c r="U429" s="20"/>
    </row>
    <row r="430" ht="12.75">
      <c r="U430" s="20"/>
    </row>
    <row r="431" ht="12.75">
      <c r="U431" s="20"/>
    </row>
    <row r="432" ht="12.75">
      <c r="U432" s="20"/>
    </row>
    <row r="433" ht="12.75">
      <c r="U433" s="20"/>
    </row>
    <row r="434" ht="12.75">
      <c r="U434" s="20"/>
    </row>
    <row r="435" ht="12.75">
      <c r="U435" s="20"/>
    </row>
    <row r="436" ht="12.75">
      <c r="U436" s="20"/>
    </row>
    <row r="437" ht="12.75">
      <c r="U437"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427"/>
  <sheetViews>
    <sheetView workbookViewId="0" topLeftCell="A1">
      <selection activeCell="J3" sqref="J3"/>
    </sheetView>
  </sheetViews>
  <sheetFormatPr defaultColWidth="9.140625" defaultRowHeight="12.75"/>
  <cols>
    <col min="1" max="1" width="38.8515625" style="0" customWidth="1"/>
    <col min="2" max="2" width="5.00390625" style="21" customWidth="1"/>
    <col min="3" max="3" width="8.00390625" style="21" customWidth="1"/>
    <col min="4" max="4" width="4.00390625" style="21" customWidth="1"/>
    <col min="5" max="5" width="7.00390625" style="21" customWidth="1"/>
    <col min="6" max="6" width="4.00390625" style="21" customWidth="1"/>
    <col min="7" max="7" width="7.00390625" style="21" customWidth="1"/>
    <col min="8" max="8" width="5.00390625" style="21" customWidth="1"/>
    <col min="9" max="9" width="8.00390625" style="21" customWidth="1"/>
    <col min="10" max="10" width="8.57421875" style="21" customWidth="1"/>
    <col min="11" max="11" width="4.00390625" style="21" customWidth="1"/>
    <col min="12" max="12" width="7.00390625" style="21" customWidth="1"/>
    <col min="13" max="13" width="4.00390625" style="21" customWidth="1"/>
    <col min="14" max="14" width="7.00390625" style="21" customWidth="1"/>
    <col min="15" max="15" width="4.00390625" style="21" customWidth="1"/>
    <col min="16" max="16" width="7.00390625" style="21" customWidth="1"/>
    <col min="17" max="17" width="5.00390625" style="21" customWidth="1"/>
    <col min="18" max="18" width="8.00390625" style="21" customWidth="1"/>
    <col min="19" max="19" width="8.57421875" style="21" customWidth="1"/>
    <col min="20" max="20" width="9.28125" style="21" customWidth="1"/>
    <col min="21" max="16384" width="9.140625" style="21" customWidth="1"/>
  </cols>
  <sheetData>
    <row r="1" spans="1:10" ht="18">
      <c r="A1" s="1" t="s">
        <v>26</v>
      </c>
      <c r="J1" t="s">
        <v>61</v>
      </c>
    </row>
    <row r="2" spans="1:10" ht="12.75">
      <c r="A2" t="s">
        <v>27</v>
      </c>
      <c r="B2" s="2">
        <v>39869.89738425926</v>
      </c>
      <c r="J2" t="s">
        <v>62</v>
      </c>
    </row>
    <row r="3" spans="1:2" ht="12.75">
      <c r="A3" t="s">
        <v>28</v>
      </c>
      <c r="B3" s="4" t="s">
        <v>29</v>
      </c>
    </row>
    <row r="4" spans="1:2" ht="12.75">
      <c r="A4" t="s">
        <v>30</v>
      </c>
      <c r="B4" t="s">
        <v>31</v>
      </c>
    </row>
    <row r="5" spans="1:2" ht="12.75">
      <c r="A5" t="s">
        <v>32</v>
      </c>
      <c r="B5" t="s">
        <v>33</v>
      </c>
    </row>
    <row r="6" spans="1:21" ht="38.25">
      <c r="A6" s="3" t="s">
        <v>34</v>
      </c>
      <c r="B6" s="38" t="s">
        <v>35</v>
      </c>
      <c r="C6" s="39"/>
      <c r="D6" s="38" t="s">
        <v>36</v>
      </c>
      <c r="E6" s="39"/>
      <c r="F6" s="38" t="s">
        <v>37</v>
      </c>
      <c r="G6" s="39"/>
      <c r="H6" s="40" t="s">
        <v>114</v>
      </c>
      <c r="I6" s="39"/>
      <c r="J6" s="7" t="s">
        <v>115</v>
      </c>
      <c r="K6" s="38" t="s">
        <v>38</v>
      </c>
      <c r="L6" s="39"/>
      <c r="M6" s="38" t="s">
        <v>39</v>
      </c>
      <c r="N6" s="39"/>
      <c r="O6" s="38" t="s">
        <v>40</v>
      </c>
      <c r="P6" s="39"/>
      <c r="Q6" s="40" t="s">
        <v>116</v>
      </c>
      <c r="R6" s="39"/>
      <c r="S6" s="8" t="s">
        <v>115</v>
      </c>
      <c r="T6" s="8" t="s">
        <v>117</v>
      </c>
      <c r="U6" s="31" t="s">
        <v>69</v>
      </c>
    </row>
    <row r="7" spans="1:21"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c r="U7" s="10"/>
    </row>
    <row r="8" spans="1:21" ht="12.75">
      <c r="A8" s="3" t="s">
        <v>151</v>
      </c>
      <c r="B8" s="18">
        <v>1637</v>
      </c>
      <c r="C8" s="18">
        <v>1458602</v>
      </c>
      <c r="D8" s="18">
        <v>148</v>
      </c>
      <c r="E8" s="18">
        <v>142844</v>
      </c>
      <c r="F8" s="18">
        <v>471</v>
      </c>
      <c r="G8" s="18">
        <v>300928</v>
      </c>
      <c r="H8" s="26">
        <f aca="true" t="shared" si="0" ref="H8:H37">B8+D8+F8</f>
        <v>2256</v>
      </c>
      <c r="I8" s="26">
        <f aca="true" t="shared" si="1" ref="I8:I37">C8+E8+G8</f>
        <v>1902374</v>
      </c>
      <c r="J8" s="27">
        <f aca="true" t="shared" si="2" ref="J8:J37">I8/H8</f>
        <v>843.2508865248227</v>
      </c>
      <c r="K8" s="18">
        <v>651</v>
      </c>
      <c r="L8" s="18">
        <v>754070</v>
      </c>
      <c r="M8" s="18">
        <v>555</v>
      </c>
      <c r="N8" s="18">
        <v>604832</v>
      </c>
      <c r="O8" s="18">
        <v>545</v>
      </c>
      <c r="P8" s="18">
        <v>410870</v>
      </c>
      <c r="Q8" s="26">
        <f aca="true" t="shared" si="3" ref="Q8:Q37">K8+M8+O8</f>
        <v>1751</v>
      </c>
      <c r="R8" s="26">
        <f aca="true" t="shared" si="4" ref="R8:R37">L8+N8+P8</f>
        <v>1769772</v>
      </c>
      <c r="S8" s="27">
        <f aca="true" t="shared" si="5" ref="S8:S37">R8/Q8</f>
        <v>1010.720731010851</v>
      </c>
      <c r="T8" s="28">
        <f aca="true" t="shared" si="6" ref="T8:T37">(R8*100/I8-100)/100</f>
        <v>-0.06970343370967015</v>
      </c>
      <c r="U8" s="20">
        <f>(S8*100/J8-100)/100</f>
        <v>0.19860025902397738</v>
      </c>
    </row>
    <row r="9" spans="1:21" ht="12.75">
      <c r="A9" s="3" t="s">
        <v>152</v>
      </c>
      <c r="B9" s="18">
        <v>8</v>
      </c>
      <c r="C9" s="18">
        <v>7815</v>
      </c>
      <c r="D9" s="18">
        <v>46</v>
      </c>
      <c r="E9" s="18">
        <v>14982</v>
      </c>
      <c r="F9" s="18">
        <v>87</v>
      </c>
      <c r="G9" s="18">
        <v>29210</v>
      </c>
      <c r="H9" s="26">
        <f t="shared" si="0"/>
        <v>141</v>
      </c>
      <c r="I9" s="26">
        <f t="shared" si="1"/>
        <v>52007</v>
      </c>
      <c r="J9" s="27">
        <f t="shared" si="2"/>
        <v>368.84397163120565</v>
      </c>
      <c r="K9" s="18">
        <v>201</v>
      </c>
      <c r="L9" s="18">
        <v>96394</v>
      </c>
      <c r="M9" s="18">
        <v>109</v>
      </c>
      <c r="N9" s="18">
        <v>40313</v>
      </c>
      <c r="O9" s="18">
        <v>50</v>
      </c>
      <c r="P9" s="18">
        <v>21448</v>
      </c>
      <c r="Q9" s="26">
        <f t="shared" si="3"/>
        <v>360</v>
      </c>
      <c r="R9" s="26">
        <f t="shared" si="4"/>
        <v>158155</v>
      </c>
      <c r="S9" s="27">
        <f t="shared" si="5"/>
        <v>439.31944444444446</v>
      </c>
      <c r="T9" s="28">
        <f t="shared" si="6"/>
        <v>2.0410329378737475</v>
      </c>
      <c r="U9" s="20">
        <f aca="true" t="shared" si="7" ref="U9:U37">(S9*100/J9-100)/100</f>
        <v>0.1910712340005513</v>
      </c>
    </row>
    <row r="10" spans="1:21" ht="12.75">
      <c r="A10" s="3" t="s">
        <v>130</v>
      </c>
      <c r="B10" s="17">
        <v>0</v>
      </c>
      <c r="C10" s="17">
        <v>0</v>
      </c>
      <c r="D10" s="17">
        <v>0</v>
      </c>
      <c r="E10" s="17">
        <v>0</v>
      </c>
      <c r="F10" s="17">
        <v>0</v>
      </c>
      <c r="G10" s="17">
        <v>0</v>
      </c>
      <c r="H10" s="26">
        <f t="shared" si="0"/>
        <v>0</v>
      </c>
      <c r="I10" s="26">
        <f t="shared" si="1"/>
        <v>0</v>
      </c>
      <c r="J10" s="27" t="e">
        <f t="shared" si="2"/>
        <v>#DIV/0!</v>
      </c>
      <c r="K10" s="17">
        <v>0</v>
      </c>
      <c r="L10" s="17">
        <v>0</v>
      </c>
      <c r="M10" s="18">
        <v>3</v>
      </c>
      <c r="N10" s="18">
        <v>62240</v>
      </c>
      <c r="O10" s="17">
        <v>0</v>
      </c>
      <c r="P10" s="17">
        <v>0</v>
      </c>
      <c r="Q10" s="26">
        <f t="shared" si="3"/>
        <v>3</v>
      </c>
      <c r="R10" s="26">
        <f t="shared" si="4"/>
        <v>62240</v>
      </c>
      <c r="S10" s="27">
        <f t="shared" si="5"/>
        <v>20746.666666666668</v>
      </c>
      <c r="T10" s="28" t="e">
        <f t="shared" si="6"/>
        <v>#DIV/0!</v>
      </c>
      <c r="U10" s="20" t="e">
        <f t="shared" si="7"/>
        <v>#DIV/0!</v>
      </c>
    </row>
    <row r="11" spans="1:21" ht="12.75">
      <c r="A11" s="3" t="s">
        <v>121</v>
      </c>
      <c r="B11" s="18">
        <v>34</v>
      </c>
      <c r="C11" s="18">
        <v>58621</v>
      </c>
      <c r="D11" s="17">
        <v>0</v>
      </c>
      <c r="E11" s="17">
        <v>0</v>
      </c>
      <c r="F11" s="18">
        <v>20</v>
      </c>
      <c r="G11" s="18">
        <v>10393</v>
      </c>
      <c r="H11" s="26">
        <f t="shared" si="0"/>
        <v>54</v>
      </c>
      <c r="I11" s="26">
        <f t="shared" si="1"/>
        <v>69014</v>
      </c>
      <c r="J11" s="27">
        <f t="shared" si="2"/>
        <v>1278.037037037037</v>
      </c>
      <c r="K11" s="18">
        <v>3</v>
      </c>
      <c r="L11" s="18">
        <v>1891</v>
      </c>
      <c r="M11" s="18">
        <v>6</v>
      </c>
      <c r="N11" s="18">
        <v>5365</v>
      </c>
      <c r="O11" s="18">
        <v>47</v>
      </c>
      <c r="P11" s="18">
        <v>26994</v>
      </c>
      <c r="Q11" s="26">
        <f t="shared" si="3"/>
        <v>56</v>
      </c>
      <c r="R11" s="26">
        <f t="shared" si="4"/>
        <v>34250</v>
      </c>
      <c r="S11" s="27">
        <f t="shared" si="5"/>
        <v>611.6071428571429</v>
      </c>
      <c r="T11" s="28">
        <f t="shared" si="6"/>
        <v>-0.503723882110876</v>
      </c>
      <c r="U11" s="20">
        <f t="shared" si="7"/>
        <v>-0.5214480291783447</v>
      </c>
    </row>
    <row r="12" spans="1:21" ht="12.75">
      <c r="A12" s="3" t="s">
        <v>145</v>
      </c>
      <c r="B12" s="17">
        <v>0</v>
      </c>
      <c r="C12" s="17">
        <v>0</v>
      </c>
      <c r="D12" s="17">
        <v>0</v>
      </c>
      <c r="E12" s="17">
        <v>0</v>
      </c>
      <c r="F12" s="17">
        <v>0</v>
      </c>
      <c r="G12" s="17">
        <v>0</v>
      </c>
      <c r="H12" s="26">
        <f t="shared" si="0"/>
        <v>0</v>
      </c>
      <c r="I12" s="26">
        <f t="shared" si="1"/>
        <v>0</v>
      </c>
      <c r="J12" s="27" t="e">
        <f t="shared" si="2"/>
        <v>#DIV/0!</v>
      </c>
      <c r="K12" s="17">
        <v>0</v>
      </c>
      <c r="L12" s="17">
        <v>0</v>
      </c>
      <c r="M12" s="18">
        <v>25</v>
      </c>
      <c r="N12" s="18">
        <v>27521</v>
      </c>
      <c r="O12" s="17">
        <v>0</v>
      </c>
      <c r="P12" s="17">
        <v>0</v>
      </c>
      <c r="Q12" s="26">
        <f t="shared" si="3"/>
        <v>25</v>
      </c>
      <c r="R12" s="26">
        <f t="shared" si="4"/>
        <v>27521</v>
      </c>
      <c r="S12" s="27">
        <f t="shared" si="5"/>
        <v>1100.84</v>
      </c>
      <c r="T12" s="28" t="e">
        <f t="shared" si="6"/>
        <v>#DIV/0!</v>
      </c>
      <c r="U12" s="20" t="e">
        <f t="shared" si="7"/>
        <v>#DIV/0!</v>
      </c>
    </row>
    <row r="13" spans="1:21" ht="12.75">
      <c r="A13" s="3" t="s">
        <v>131</v>
      </c>
      <c r="B13" s="17">
        <v>0</v>
      </c>
      <c r="C13" s="17">
        <v>0</v>
      </c>
      <c r="D13" s="18">
        <v>0</v>
      </c>
      <c r="E13" s="18">
        <v>61</v>
      </c>
      <c r="F13" s="17">
        <v>0</v>
      </c>
      <c r="G13" s="17">
        <v>0</v>
      </c>
      <c r="H13" s="26">
        <f t="shared" si="0"/>
        <v>0</v>
      </c>
      <c r="I13" s="26">
        <f t="shared" si="1"/>
        <v>61</v>
      </c>
      <c r="J13" s="27" t="e">
        <f t="shared" si="2"/>
        <v>#DIV/0!</v>
      </c>
      <c r="K13" s="17">
        <v>0</v>
      </c>
      <c r="L13" s="17">
        <v>0</v>
      </c>
      <c r="M13" s="18">
        <v>2</v>
      </c>
      <c r="N13" s="18">
        <v>16443</v>
      </c>
      <c r="O13" s="18">
        <v>1</v>
      </c>
      <c r="P13" s="18">
        <v>479</v>
      </c>
      <c r="Q13" s="26">
        <f t="shared" si="3"/>
        <v>3</v>
      </c>
      <c r="R13" s="26">
        <f t="shared" si="4"/>
        <v>16922</v>
      </c>
      <c r="S13" s="27">
        <f t="shared" si="5"/>
        <v>5640.666666666667</v>
      </c>
      <c r="T13" s="28">
        <f t="shared" si="6"/>
        <v>276.40983606557376</v>
      </c>
      <c r="U13" s="20" t="e">
        <f t="shared" si="7"/>
        <v>#DIV/0!</v>
      </c>
    </row>
    <row r="14" spans="1:21" ht="12.75">
      <c r="A14" s="3" t="s">
        <v>119</v>
      </c>
      <c r="B14" s="18">
        <v>0</v>
      </c>
      <c r="C14" s="18">
        <v>60420</v>
      </c>
      <c r="D14" s="18">
        <v>0</v>
      </c>
      <c r="E14" s="18">
        <v>18</v>
      </c>
      <c r="F14" s="17">
        <v>0</v>
      </c>
      <c r="G14" s="17">
        <v>0</v>
      </c>
      <c r="H14" s="26">
        <f t="shared" si="0"/>
        <v>0</v>
      </c>
      <c r="I14" s="26">
        <f t="shared" si="1"/>
        <v>60438</v>
      </c>
      <c r="J14" s="27" t="e">
        <f t="shared" si="2"/>
        <v>#DIV/0!</v>
      </c>
      <c r="K14" s="18">
        <v>0</v>
      </c>
      <c r="L14" s="18">
        <v>6589</v>
      </c>
      <c r="M14" s="18">
        <v>0</v>
      </c>
      <c r="N14" s="18">
        <v>3774</v>
      </c>
      <c r="O14" s="18">
        <v>0</v>
      </c>
      <c r="P14" s="18">
        <v>6174</v>
      </c>
      <c r="Q14" s="26">
        <f t="shared" si="3"/>
        <v>0</v>
      </c>
      <c r="R14" s="26">
        <f t="shared" si="4"/>
        <v>16537</v>
      </c>
      <c r="S14" s="27" t="e">
        <f t="shared" si="5"/>
        <v>#DIV/0!</v>
      </c>
      <c r="T14" s="28">
        <f t="shared" si="6"/>
        <v>-0.7263807538303716</v>
      </c>
      <c r="U14" s="20" t="e">
        <f t="shared" si="7"/>
        <v>#DIV/0!</v>
      </c>
    </row>
    <row r="15" spans="1:21" ht="12.75">
      <c r="A15" s="3" t="s">
        <v>154</v>
      </c>
      <c r="B15" s="17">
        <v>0</v>
      </c>
      <c r="C15" s="17">
        <v>0</v>
      </c>
      <c r="D15" s="17">
        <v>0</v>
      </c>
      <c r="E15" s="17">
        <v>0</v>
      </c>
      <c r="F15" s="17">
        <v>0</v>
      </c>
      <c r="G15" s="17">
        <v>0</v>
      </c>
      <c r="H15" s="26">
        <f t="shared" si="0"/>
        <v>0</v>
      </c>
      <c r="I15" s="26">
        <f t="shared" si="1"/>
        <v>0</v>
      </c>
      <c r="J15" s="27" t="e">
        <f t="shared" si="2"/>
        <v>#DIV/0!</v>
      </c>
      <c r="K15" s="17">
        <v>0</v>
      </c>
      <c r="L15" s="17">
        <v>0</v>
      </c>
      <c r="M15" s="18">
        <v>3</v>
      </c>
      <c r="N15" s="18">
        <v>10090</v>
      </c>
      <c r="O15" s="17">
        <v>0</v>
      </c>
      <c r="P15" s="17">
        <v>0</v>
      </c>
      <c r="Q15" s="26">
        <f t="shared" si="3"/>
        <v>3</v>
      </c>
      <c r="R15" s="26">
        <f t="shared" si="4"/>
        <v>10090</v>
      </c>
      <c r="S15" s="27">
        <f t="shared" si="5"/>
        <v>3363.3333333333335</v>
      </c>
      <c r="T15" s="28" t="e">
        <f t="shared" si="6"/>
        <v>#DIV/0!</v>
      </c>
      <c r="U15" s="20" t="e">
        <f t="shared" si="7"/>
        <v>#DIV/0!</v>
      </c>
    </row>
    <row r="16" spans="1:21" ht="12.75">
      <c r="A16" s="3" t="s">
        <v>124</v>
      </c>
      <c r="B16" s="18">
        <v>0</v>
      </c>
      <c r="C16" s="18">
        <v>380</v>
      </c>
      <c r="D16" s="17">
        <v>0</v>
      </c>
      <c r="E16" s="17">
        <v>0</v>
      </c>
      <c r="F16" s="17">
        <v>0</v>
      </c>
      <c r="G16" s="17">
        <v>0</v>
      </c>
      <c r="H16" s="26">
        <f t="shared" si="0"/>
        <v>0</v>
      </c>
      <c r="I16" s="26">
        <f t="shared" si="1"/>
        <v>380</v>
      </c>
      <c r="J16" s="27" t="e">
        <f t="shared" si="2"/>
        <v>#DIV/0!</v>
      </c>
      <c r="K16" s="18">
        <v>0</v>
      </c>
      <c r="L16" s="18">
        <v>4130</v>
      </c>
      <c r="M16" s="17">
        <v>0</v>
      </c>
      <c r="N16" s="17">
        <v>0</v>
      </c>
      <c r="O16" s="18">
        <v>0</v>
      </c>
      <c r="P16" s="18">
        <v>2696</v>
      </c>
      <c r="Q16" s="26">
        <f t="shared" si="3"/>
        <v>0</v>
      </c>
      <c r="R16" s="26">
        <f t="shared" si="4"/>
        <v>6826</v>
      </c>
      <c r="S16" s="27" t="e">
        <f t="shared" si="5"/>
        <v>#DIV/0!</v>
      </c>
      <c r="T16" s="28">
        <f t="shared" si="6"/>
        <v>16.96315789473684</v>
      </c>
      <c r="U16" s="20" t="e">
        <f t="shared" si="7"/>
        <v>#DIV/0!</v>
      </c>
    </row>
    <row r="17" spans="1:21" ht="12.75">
      <c r="A17" s="3" t="s">
        <v>132</v>
      </c>
      <c r="B17" s="18">
        <v>65</v>
      </c>
      <c r="C17" s="18">
        <v>24839</v>
      </c>
      <c r="D17" s="17">
        <v>0</v>
      </c>
      <c r="E17" s="17">
        <v>0</v>
      </c>
      <c r="F17" s="17">
        <v>0</v>
      </c>
      <c r="G17" s="17">
        <v>0</v>
      </c>
      <c r="H17" s="26">
        <f t="shared" si="0"/>
        <v>65</v>
      </c>
      <c r="I17" s="26">
        <f t="shared" si="1"/>
        <v>24839</v>
      </c>
      <c r="J17" s="27">
        <f t="shared" si="2"/>
        <v>382.1384615384615</v>
      </c>
      <c r="K17" s="18">
        <v>2</v>
      </c>
      <c r="L17" s="18">
        <v>3755</v>
      </c>
      <c r="M17" s="17">
        <v>0</v>
      </c>
      <c r="N17" s="17">
        <v>0</v>
      </c>
      <c r="O17" s="17">
        <v>0</v>
      </c>
      <c r="P17" s="17">
        <v>0</v>
      </c>
      <c r="Q17" s="26">
        <f t="shared" si="3"/>
        <v>2</v>
      </c>
      <c r="R17" s="26">
        <f t="shared" si="4"/>
        <v>3755</v>
      </c>
      <c r="S17" s="27">
        <f t="shared" si="5"/>
        <v>1877.5</v>
      </c>
      <c r="T17" s="28">
        <f t="shared" si="6"/>
        <v>-0.8488264422883368</v>
      </c>
      <c r="U17" s="20">
        <f t="shared" si="7"/>
        <v>3.913140625629051</v>
      </c>
    </row>
    <row r="18" spans="1:21" ht="12.75">
      <c r="A18" s="3" t="s">
        <v>146</v>
      </c>
      <c r="B18" s="17">
        <v>0</v>
      </c>
      <c r="C18" s="17">
        <v>0</v>
      </c>
      <c r="D18" s="17">
        <v>0</v>
      </c>
      <c r="E18" s="17">
        <v>0</v>
      </c>
      <c r="F18" s="17">
        <v>0</v>
      </c>
      <c r="G18" s="17">
        <v>0</v>
      </c>
      <c r="H18" s="26">
        <f t="shared" si="0"/>
        <v>0</v>
      </c>
      <c r="I18" s="26">
        <f t="shared" si="1"/>
        <v>0</v>
      </c>
      <c r="J18" s="27" t="e">
        <f t="shared" si="2"/>
        <v>#DIV/0!</v>
      </c>
      <c r="K18" s="18">
        <v>1</v>
      </c>
      <c r="L18" s="18">
        <v>2650</v>
      </c>
      <c r="M18" s="17">
        <v>0</v>
      </c>
      <c r="N18" s="17">
        <v>0</v>
      </c>
      <c r="O18" s="17">
        <v>0</v>
      </c>
      <c r="P18" s="17">
        <v>0</v>
      </c>
      <c r="Q18" s="26">
        <f t="shared" si="3"/>
        <v>1</v>
      </c>
      <c r="R18" s="26">
        <f t="shared" si="4"/>
        <v>2650</v>
      </c>
      <c r="S18" s="27">
        <f t="shared" si="5"/>
        <v>2650</v>
      </c>
      <c r="T18" s="28" t="e">
        <f t="shared" si="6"/>
        <v>#DIV/0!</v>
      </c>
      <c r="U18" s="20" t="e">
        <f t="shared" si="7"/>
        <v>#DIV/0!</v>
      </c>
    </row>
    <row r="19" spans="1:21" ht="12.75">
      <c r="A19" s="3" t="s">
        <v>137</v>
      </c>
      <c r="B19" s="17">
        <v>0</v>
      </c>
      <c r="C19" s="17">
        <v>0</v>
      </c>
      <c r="D19" s="17">
        <v>0</v>
      </c>
      <c r="E19" s="17">
        <v>0</v>
      </c>
      <c r="F19" s="17">
        <v>0</v>
      </c>
      <c r="G19" s="17">
        <v>0</v>
      </c>
      <c r="H19" s="26">
        <f t="shared" si="0"/>
        <v>0</v>
      </c>
      <c r="I19" s="26">
        <f t="shared" si="1"/>
        <v>0</v>
      </c>
      <c r="J19" s="27" t="e">
        <f t="shared" si="2"/>
        <v>#DIV/0!</v>
      </c>
      <c r="K19" s="17">
        <v>0</v>
      </c>
      <c r="L19" s="17">
        <v>0</v>
      </c>
      <c r="M19" s="17">
        <v>0</v>
      </c>
      <c r="N19" s="17">
        <v>0</v>
      </c>
      <c r="O19" s="18">
        <v>0</v>
      </c>
      <c r="P19" s="18">
        <v>1940</v>
      </c>
      <c r="Q19" s="26">
        <f t="shared" si="3"/>
        <v>0</v>
      </c>
      <c r="R19" s="26">
        <f t="shared" si="4"/>
        <v>1940</v>
      </c>
      <c r="S19" s="27" t="e">
        <f t="shared" si="5"/>
        <v>#DIV/0!</v>
      </c>
      <c r="T19" s="28" t="e">
        <f t="shared" si="6"/>
        <v>#DIV/0!</v>
      </c>
      <c r="U19" s="20" t="e">
        <f t="shared" si="7"/>
        <v>#DIV/0!</v>
      </c>
    </row>
    <row r="20" spans="1:21" ht="12.75">
      <c r="A20" s="3" t="s">
        <v>134</v>
      </c>
      <c r="B20" s="18">
        <v>5</v>
      </c>
      <c r="C20" s="18">
        <v>15045</v>
      </c>
      <c r="D20" s="17">
        <v>0</v>
      </c>
      <c r="E20" s="17">
        <v>0</v>
      </c>
      <c r="F20" s="18">
        <v>7</v>
      </c>
      <c r="G20" s="18">
        <v>43596</v>
      </c>
      <c r="H20" s="26">
        <f t="shared" si="0"/>
        <v>12</v>
      </c>
      <c r="I20" s="26">
        <f t="shared" si="1"/>
        <v>58641</v>
      </c>
      <c r="J20" s="27">
        <f t="shared" si="2"/>
        <v>4886.75</v>
      </c>
      <c r="K20" s="17">
        <v>0</v>
      </c>
      <c r="L20" s="17">
        <v>0</v>
      </c>
      <c r="M20" s="17">
        <v>0</v>
      </c>
      <c r="N20" s="17">
        <v>0</v>
      </c>
      <c r="O20" s="17">
        <v>0</v>
      </c>
      <c r="P20" s="17">
        <v>0</v>
      </c>
      <c r="Q20" s="26">
        <f t="shared" si="3"/>
        <v>0</v>
      </c>
      <c r="R20" s="26">
        <f t="shared" si="4"/>
        <v>0</v>
      </c>
      <c r="S20" s="27" t="e">
        <f t="shared" si="5"/>
        <v>#DIV/0!</v>
      </c>
      <c r="T20" s="28">
        <f t="shared" si="6"/>
        <v>-1</v>
      </c>
      <c r="U20" s="20" t="e">
        <f t="shared" si="7"/>
        <v>#DIV/0!</v>
      </c>
    </row>
    <row r="21" spans="1:21" ht="12.75">
      <c r="A21" s="3" t="s">
        <v>138</v>
      </c>
      <c r="B21" s="17">
        <v>0</v>
      </c>
      <c r="C21" s="17">
        <v>0</v>
      </c>
      <c r="D21" s="18">
        <v>2</v>
      </c>
      <c r="E21" s="18">
        <v>33460</v>
      </c>
      <c r="F21" s="17">
        <v>0</v>
      </c>
      <c r="G21" s="17">
        <v>0</v>
      </c>
      <c r="H21" s="26">
        <f t="shared" si="0"/>
        <v>2</v>
      </c>
      <c r="I21" s="26">
        <f t="shared" si="1"/>
        <v>33460</v>
      </c>
      <c r="J21" s="27">
        <f t="shared" si="2"/>
        <v>16730</v>
      </c>
      <c r="K21" s="17">
        <v>0</v>
      </c>
      <c r="L21" s="17">
        <v>0</v>
      </c>
      <c r="M21" s="17">
        <v>0</v>
      </c>
      <c r="N21" s="17">
        <v>0</v>
      </c>
      <c r="O21" s="17">
        <v>0</v>
      </c>
      <c r="P21" s="17">
        <v>0</v>
      </c>
      <c r="Q21" s="26">
        <f t="shared" si="3"/>
        <v>0</v>
      </c>
      <c r="R21" s="26">
        <f t="shared" si="4"/>
        <v>0</v>
      </c>
      <c r="S21" s="27" t="e">
        <f t="shared" si="5"/>
        <v>#DIV/0!</v>
      </c>
      <c r="T21" s="28">
        <f t="shared" si="6"/>
        <v>-1</v>
      </c>
      <c r="U21" s="20" t="e">
        <f t="shared" si="7"/>
        <v>#DIV/0!</v>
      </c>
    </row>
    <row r="22" spans="1:21" ht="12.75">
      <c r="A22" s="3" t="s">
        <v>142</v>
      </c>
      <c r="B22" s="18">
        <v>0</v>
      </c>
      <c r="C22" s="18">
        <v>30301</v>
      </c>
      <c r="D22" s="17">
        <v>0</v>
      </c>
      <c r="E22" s="17">
        <v>0</v>
      </c>
      <c r="F22" s="17">
        <v>0</v>
      </c>
      <c r="G22" s="17">
        <v>0</v>
      </c>
      <c r="H22" s="26">
        <f t="shared" si="0"/>
        <v>0</v>
      </c>
      <c r="I22" s="26">
        <f t="shared" si="1"/>
        <v>30301</v>
      </c>
      <c r="J22" s="27" t="e">
        <f t="shared" si="2"/>
        <v>#DIV/0!</v>
      </c>
      <c r="K22" s="17">
        <v>0</v>
      </c>
      <c r="L22" s="17">
        <v>0</v>
      </c>
      <c r="M22" s="17">
        <v>0</v>
      </c>
      <c r="N22" s="17">
        <v>0</v>
      </c>
      <c r="O22" s="17">
        <v>0</v>
      </c>
      <c r="P22" s="17">
        <v>0</v>
      </c>
      <c r="Q22" s="26">
        <f t="shared" si="3"/>
        <v>0</v>
      </c>
      <c r="R22" s="26">
        <f t="shared" si="4"/>
        <v>0</v>
      </c>
      <c r="S22" s="27" t="e">
        <f t="shared" si="5"/>
        <v>#DIV/0!</v>
      </c>
      <c r="T22" s="28">
        <f t="shared" si="6"/>
        <v>-1</v>
      </c>
      <c r="U22" s="20" t="e">
        <f t="shared" si="7"/>
        <v>#DIV/0!</v>
      </c>
    </row>
    <row r="23" spans="1:21" ht="12.75">
      <c r="A23" s="3" t="s">
        <v>125</v>
      </c>
      <c r="B23" s="17">
        <v>0</v>
      </c>
      <c r="C23" s="17">
        <v>0</v>
      </c>
      <c r="D23" s="18">
        <v>0</v>
      </c>
      <c r="E23" s="18">
        <v>628</v>
      </c>
      <c r="F23" s="18">
        <v>1</v>
      </c>
      <c r="G23" s="18">
        <v>3167</v>
      </c>
      <c r="H23" s="26">
        <f t="shared" si="0"/>
        <v>1</v>
      </c>
      <c r="I23" s="26">
        <f t="shared" si="1"/>
        <v>3795</v>
      </c>
      <c r="J23" s="27">
        <f t="shared" si="2"/>
        <v>3795</v>
      </c>
      <c r="K23" s="17">
        <v>0</v>
      </c>
      <c r="L23" s="17">
        <v>0</v>
      </c>
      <c r="M23" s="17">
        <v>0</v>
      </c>
      <c r="N23" s="17">
        <v>0</v>
      </c>
      <c r="O23" s="17">
        <v>0</v>
      </c>
      <c r="P23" s="17">
        <v>0</v>
      </c>
      <c r="Q23" s="26">
        <f t="shared" si="3"/>
        <v>0</v>
      </c>
      <c r="R23" s="26">
        <f t="shared" si="4"/>
        <v>0</v>
      </c>
      <c r="S23" s="27" t="e">
        <f t="shared" si="5"/>
        <v>#DIV/0!</v>
      </c>
      <c r="T23" s="28">
        <f t="shared" si="6"/>
        <v>-1</v>
      </c>
      <c r="U23" s="20" t="e">
        <f t="shared" si="7"/>
        <v>#DIV/0!</v>
      </c>
    </row>
    <row r="24" spans="1:21" ht="12.75">
      <c r="A24" s="3" t="s">
        <v>167</v>
      </c>
      <c r="B24" s="18">
        <v>0</v>
      </c>
      <c r="C24" s="18">
        <v>954</v>
      </c>
      <c r="D24" s="18">
        <v>0</v>
      </c>
      <c r="E24" s="18">
        <v>172</v>
      </c>
      <c r="F24" s="17">
        <v>0</v>
      </c>
      <c r="G24" s="17">
        <v>0</v>
      </c>
      <c r="H24" s="26">
        <f t="shared" si="0"/>
        <v>0</v>
      </c>
      <c r="I24" s="26">
        <f t="shared" si="1"/>
        <v>1126</v>
      </c>
      <c r="J24" s="27" t="e">
        <f t="shared" si="2"/>
        <v>#DIV/0!</v>
      </c>
      <c r="K24" s="17">
        <v>0</v>
      </c>
      <c r="L24" s="17">
        <v>0</v>
      </c>
      <c r="M24" s="17">
        <v>0</v>
      </c>
      <c r="N24" s="17">
        <v>0</v>
      </c>
      <c r="O24" s="17">
        <v>0</v>
      </c>
      <c r="P24" s="17">
        <v>0</v>
      </c>
      <c r="Q24" s="26">
        <f t="shared" si="3"/>
        <v>0</v>
      </c>
      <c r="R24" s="26">
        <f t="shared" si="4"/>
        <v>0</v>
      </c>
      <c r="S24" s="27" t="e">
        <f t="shared" si="5"/>
        <v>#DIV/0!</v>
      </c>
      <c r="T24" s="28">
        <f t="shared" si="6"/>
        <v>-1</v>
      </c>
      <c r="U24" s="20" t="e">
        <f t="shared" si="7"/>
        <v>#DIV/0!</v>
      </c>
    </row>
    <row r="25" spans="1:21" ht="12.75">
      <c r="A25" s="32" t="s">
        <v>168</v>
      </c>
      <c r="B25" s="33">
        <v>0</v>
      </c>
      <c r="C25" s="33">
        <v>0</v>
      </c>
      <c r="D25" s="34">
        <v>0</v>
      </c>
      <c r="E25" s="34">
        <v>940</v>
      </c>
      <c r="F25" s="33">
        <v>0</v>
      </c>
      <c r="G25" s="33">
        <v>0</v>
      </c>
      <c r="H25" s="33">
        <f t="shared" si="0"/>
        <v>0</v>
      </c>
      <c r="I25" s="33">
        <f t="shared" si="1"/>
        <v>940</v>
      </c>
      <c r="J25" s="35" t="e">
        <f t="shared" si="2"/>
        <v>#DIV/0!</v>
      </c>
      <c r="K25" s="33">
        <v>0</v>
      </c>
      <c r="L25" s="33">
        <v>0</v>
      </c>
      <c r="M25" s="33">
        <v>0</v>
      </c>
      <c r="N25" s="33">
        <v>0</v>
      </c>
      <c r="O25" s="33">
        <v>0</v>
      </c>
      <c r="P25" s="33">
        <v>0</v>
      </c>
      <c r="Q25" s="33">
        <f t="shared" si="3"/>
        <v>0</v>
      </c>
      <c r="R25" s="33">
        <f t="shared" si="4"/>
        <v>0</v>
      </c>
      <c r="S25" s="35" t="e">
        <f t="shared" si="5"/>
        <v>#DIV/0!</v>
      </c>
      <c r="T25" s="36">
        <f t="shared" si="6"/>
        <v>-1</v>
      </c>
      <c r="U25" s="36" t="e">
        <f t="shared" si="7"/>
        <v>#DIV/0!</v>
      </c>
    </row>
    <row r="26" spans="1:21" ht="12.75">
      <c r="A26" s="32" t="s">
        <v>147</v>
      </c>
      <c r="B26" s="34">
        <v>0</v>
      </c>
      <c r="C26" s="34">
        <v>518</v>
      </c>
      <c r="D26" s="33">
        <v>0</v>
      </c>
      <c r="E26" s="33">
        <v>0</v>
      </c>
      <c r="F26" s="33">
        <v>0</v>
      </c>
      <c r="G26" s="33">
        <v>0</v>
      </c>
      <c r="H26" s="33">
        <f t="shared" si="0"/>
        <v>0</v>
      </c>
      <c r="I26" s="33">
        <f t="shared" si="1"/>
        <v>518</v>
      </c>
      <c r="J26" s="35" t="e">
        <f t="shared" si="2"/>
        <v>#DIV/0!</v>
      </c>
      <c r="K26" s="33">
        <v>0</v>
      </c>
      <c r="L26" s="33">
        <v>0</v>
      </c>
      <c r="M26" s="33">
        <v>0</v>
      </c>
      <c r="N26" s="33">
        <v>0</v>
      </c>
      <c r="O26" s="33">
        <v>0</v>
      </c>
      <c r="P26" s="33">
        <v>0</v>
      </c>
      <c r="Q26" s="33">
        <f t="shared" si="3"/>
        <v>0</v>
      </c>
      <c r="R26" s="33">
        <f t="shared" si="4"/>
        <v>0</v>
      </c>
      <c r="S26" s="35" t="e">
        <f t="shared" si="5"/>
        <v>#DIV/0!</v>
      </c>
      <c r="T26" s="36">
        <f t="shared" si="6"/>
        <v>-1</v>
      </c>
      <c r="U26" s="36" t="e">
        <f t="shared" si="7"/>
        <v>#DIV/0!</v>
      </c>
    </row>
    <row r="27" spans="1:21" ht="12.75">
      <c r="A27" s="32" t="s">
        <v>150</v>
      </c>
      <c r="B27" s="33">
        <v>0</v>
      </c>
      <c r="C27" s="33">
        <v>0</v>
      </c>
      <c r="D27" s="33">
        <v>0</v>
      </c>
      <c r="E27" s="33">
        <v>0</v>
      </c>
      <c r="F27" s="34">
        <v>0</v>
      </c>
      <c r="G27" s="34">
        <v>465</v>
      </c>
      <c r="H27" s="33">
        <f t="shared" si="0"/>
        <v>0</v>
      </c>
      <c r="I27" s="33">
        <f t="shared" si="1"/>
        <v>465</v>
      </c>
      <c r="J27" s="35" t="e">
        <f t="shared" si="2"/>
        <v>#DIV/0!</v>
      </c>
      <c r="K27" s="33">
        <v>0</v>
      </c>
      <c r="L27" s="33">
        <v>0</v>
      </c>
      <c r="M27" s="33">
        <v>0</v>
      </c>
      <c r="N27" s="33">
        <v>0</v>
      </c>
      <c r="O27" s="33">
        <v>0</v>
      </c>
      <c r="P27" s="33">
        <v>0</v>
      </c>
      <c r="Q27" s="33">
        <f t="shared" si="3"/>
        <v>0</v>
      </c>
      <c r="R27" s="33">
        <f t="shared" si="4"/>
        <v>0</v>
      </c>
      <c r="S27" s="35" t="e">
        <f t="shared" si="5"/>
        <v>#DIV/0!</v>
      </c>
      <c r="T27" s="36">
        <f t="shared" si="6"/>
        <v>-1</v>
      </c>
      <c r="U27" s="36" t="e">
        <f t="shared" si="7"/>
        <v>#DIV/0!</v>
      </c>
    </row>
    <row r="28" spans="1:21" ht="12.75">
      <c r="A28" s="32" t="s">
        <v>135</v>
      </c>
      <c r="B28" s="34">
        <v>0</v>
      </c>
      <c r="C28" s="34">
        <v>231</v>
      </c>
      <c r="D28" s="34">
        <v>2</v>
      </c>
      <c r="E28" s="34">
        <v>101</v>
      </c>
      <c r="F28" s="33">
        <v>0</v>
      </c>
      <c r="G28" s="33">
        <v>0</v>
      </c>
      <c r="H28" s="33">
        <f t="shared" si="0"/>
        <v>2</v>
      </c>
      <c r="I28" s="33">
        <f t="shared" si="1"/>
        <v>332</v>
      </c>
      <c r="J28" s="35">
        <f t="shared" si="2"/>
        <v>166</v>
      </c>
      <c r="K28" s="33">
        <v>0</v>
      </c>
      <c r="L28" s="33">
        <v>0</v>
      </c>
      <c r="M28" s="33">
        <v>0</v>
      </c>
      <c r="N28" s="33">
        <v>0</v>
      </c>
      <c r="O28" s="33">
        <v>0</v>
      </c>
      <c r="P28" s="33">
        <v>0</v>
      </c>
      <c r="Q28" s="33">
        <f t="shared" si="3"/>
        <v>0</v>
      </c>
      <c r="R28" s="33">
        <f t="shared" si="4"/>
        <v>0</v>
      </c>
      <c r="S28" s="35" t="e">
        <f t="shared" si="5"/>
        <v>#DIV/0!</v>
      </c>
      <c r="T28" s="36">
        <f t="shared" si="6"/>
        <v>-1</v>
      </c>
      <c r="U28" s="36" t="e">
        <f t="shared" si="7"/>
        <v>#DIV/0!</v>
      </c>
    </row>
    <row r="29" spans="1:21" ht="12.75">
      <c r="A29" s="32" t="s">
        <v>143</v>
      </c>
      <c r="B29" s="33">
        <v>0</v>
      </c>
      <c r="C29" s="33">
        <v>0</v>
      </c>
      <c r="D29" s="34">
        <v>0</v>
      </c>
      <c r="E29" s="34">
        <v>60</v>
      </c>
      <c r="F29" s="34">
        <v>0</v>
      </c>
      <c r="G29" s="34">
        <v>253</v>
      </c>
      <c r="H29" s="33">
        <f t="shared" si="0"/>
        <v>0</v>
      </c>
      <c r="I29" s="33">
        <f t="shared" si="1"/>
        <v>313</v>
      </c>
      <c r="J29" s="35" t="e">
        <f t="shared" si="2"/>
        <v>#DIV/0!</v>
      </c>
      <c r="K29" s="33">
        <v>0</v>
      </c>
      <c r="L29" s="33">
        <v>0</v>
      </c>
      <c r="M29" s="33">
        <v>0</v>
      </c>
      <c r="N29" s="33">
        <v>0</v>
      </c>
      <c r="O29" s="33">
        <v>0</v>
      </c>
      <c r="P29" s="33">
        <v>0</v>
      </c>
      <c r="Q29" s="33">
        <f t="shared" si="3"/>
        <v>0</v>
      </c>
      <c r="R29" s="33">
        <f t="shared" si="4"/>
        <v>0</v>
      </c>
      <c r="S29" s="35" t="e">
        <f t="shared" si="5"/>
        <v>#DIV/0!</v>
      </c>
      <c r="T29" s="36">
        <f t="shared" si="6"/>
        <v>-1</v>
      </c>
      <c r="U29" s="36" t="e">
        <f t="shared" si="7"/>
        <v>#DIV/0!</v>
      </c>
    </row>
    <row r="30" spans="1:21" ht="12.75">
      <c r="A30" s="32" t="s">
        <v>128</v>
      </c>
      <c r="B30" s="33">
        <v>0</v>
      </c>
      <c r="C30" s="33">
        <v>0</v>
      </c>
      <c r="D30" s="34">
        <v>0</v>
      </c>
      <c r="E30" s="34">
        <v>268</v>
      </c>
      <c r="F30" s="33">
        <v>0</v>
      </c>
      <c r="G30" s="33">
        <v>0</v>
      </c>
      <c r="H30" s="33">
        <f t="shared" si="0"/>
        <v>0</v>
      </c>
      <c r="I30" s="33">
        <f t="shared" si="1"/>
        <v>268</v>
      </c>
      <c r="J30" s="35" t="e">
        <f t="shared" si="2"/>
        <v>#DIV/0!</v>
      </c>
      <c r="K30" s="33">
        <v>0</v>
      </c>
      <c r="L30" s="33">
        <v>0</v>
      </c>
      <c r="M30" s="33">
        <v>0</v>
      </c>
      <c r="N30" s="33">
        <v>0</v>
      </c>
      <c r="O30" s="33">
        <v>0</v>
      </c>
      <c r="P30" s="33">
        <v>0</v>
      </c>
      <c r="Q30" s="33">
        <f t="shared" si="3"/>
        <v>0</v>
      </c>
      <c r="R30" s="33">
        <f t="shared" si="4"/>
        <v>0</v>
      </c>
      <c r="S30" s="35" t="e">
        <f t="shared" si="5"/>
        <v>#DIV/0!</v>
      </c>
      <c r="T30" s="36">
        <f t="shared" si="6"/>
        <v>-1</v>
      </c>
      <c r="U30" s="36" t="e">
        <f t="shared" si="7"/>
        <v>#DIV/0!</v>
      </c>
    </row>
    <row r="31" spans="1:21" ht="12.75">
      <c r="A31" s="32" t="s">
        <v>126</v>
      </c>
      <c r="B31" s="33">
        <v>0</v>
      </c>
      <c r="C31" s="33">
        <v>0</v>
      </c>
      <c r="D31" s="33">
        <v>0</v>
      </c>
      <c r="E31" s="33">
        <v>0</v>
      </c>
      <c r="F31" s="34">
        <v>0</v>
      </c>
      <c r="G31" s="34">
        <v>214</v>
      </c>
      <c r="H31" s="33">
        <f t="shared" si="0"/>
        <v>0</v>
      </c>
      <c r="I31" s="33">
        <f t="shared" si="1"/>
        <v>214</v>
      </c>
      <c r="J31" s="35" t="e">
        <f t="shared" si="2"/>
        <v>#DIV/0!</v>
      </c>
      <c r="K31" s="33">
        <v>0</v>
      </c>
      <c r="L31" s="33">
        <v>0</v>
      </c>
      <c r="M31" s="33">
        <v>0</v>
      </c>
      <c r="N31" s="33">
        <v>0</v>
      </c>
      <c r="O31" s="33">
        <v>0</v>
      </c>
      <c r="P31" s="33">
        <v>0</v>
      </c>
      <c r="Q31" s="33">
        <f t="shared" si="3"/>
        <v>0</v>
      </c>
      <c r="R31" s="33">
        <f t="shared" si="4"/>
        <v>0</v>
      </c>
      <c r="S31" s="35" t="e">
        <f t="shared" si="5"/>
        <v>#DIV/0!</v>
      </c>
      <c r="T31" s="36">
        <f t="shared" si="6"/>
        <v>-1</v>
      </c>
      <c r="U31" s="36" t="e">
        <f t="shared" si="7"/>
        <v>#DIV/0!</v>
      </c>
    </row>
    <row r="32" spans="1:21" ht="12.75">
      <c r="A32" s="32" t="s">
        <v>129</v>
      </c>
      <c r="B32" s="33">
        <v>0</v>
      </c>
      <c r="C32" s="33">
        <v>0</v>
      </c>
      <c r="D32" s="33">
        <v>0</v>
      </c>
      <c r="E32" s="33">
        <v>0</v>
      </c>
      <c r="F32" s="34">
        <v>0</v>
      </c>
      <c r="G32" s="34">
        <v>175</v>
      </c>
      <c r="H32" s="33">
        <f t="shared" si="0"/>
        <v>0</v>
      </c>
      <c r="I32" s="33">
        <f t="shared" si="1"/>
        <v>175</v>
      </c>
      <c r="J32" s="35" t="e">
        <f t="shared" si="2"/>
        <v>#DIV/0!</v>
      </c>
      <c r="K32" s="33">
        <v>0</v>
      </c>
      <c r="L32" s="33">
        <v>0</v>
      </c>
      <c r="M32" s="33">
        <v>0</v>
      </c>
      <c r="N32" s="33">
        <v>0</v>
      </c>
      <c r="O32" s="33">
        <v>0</v>
      </c>
      <c r="P32" s="33">
        <v>0</v>
      </c>
      <c r="Q32" s="33">
        <f t="shared" si="3"/>
        <v>0</v>
      </c>
      <c r="R32" s="33">
        <f t="shared" si="4"/>
        <v>0</v>
      </c>
      <c r="S32" s="35" t="e">
        <f t="shared" si="5"/>
        <v>#DIV/0!</v>
      </c>
      <c r="T32" s="36">
        <f t="shared" si="6"/>
        <v>-1</v>
      </c>
      <c r="U32" s="36" t="e">
        <f t="shared" si="7"/>
        <v>#DIV/0!</v>
      </c>
    </row>
    <row r="33" spans="1:21" ht="12.75">
      <c r="A33" s="32" t="s">
        <v>122</v>
      </c>
      <c r="B33" s="33">
        <v>0</v>
      </c>
      <c r="C33" s="33">
        <v>0</v>
      </c>
      <c r="D33" s="34">
        <v>0</v>
      </c>
      <c r="E33" s="34">
        <v>171</v>
      </c>
      <c r="F33" s="33">
        <v>0</v>
      </c>
      <c r="G33" s="33">
        <v>0</v>
      </c>
      <c r="H33" s="33">
        <f t="shared" si="0"/>
        <v>0</v>
      </c>
      <c r="I33" s="33">
        <f t="shared" si="1"/>
        <v>171</v>
      </c>
      <c r="J33" s="35" t="e">
        <f t="shared" si="2"/>
        <v>#DIV/0!</v>
      </c>
      <c r="K33" s="33">
        <v>0</v>
      </c>
      <c r="L33" s="33">
        <v>0</v>
      </c>
      <c r="M33" s="33">
        <v>0</v>
      </c>
      <c r="N33" s="33">
        <v>0</v>
      </c>
      <c r="O33" s="33">
        <v>0</v>
      </c>
      <c r="P33" s="33">
        <v>0</v>
      </c>
      <c r="Q33" s="33">
        <f t="shared" si="3"/>
        <v>0</v>
      </c>
      <c r="R33" s="33">
        <f t="shared" si="4"/>
        <v>0</v>
      </c>
      <c r="S33" s="35" t="e">
        <f t="shared" si="5"/>
        <v>#DIV/0!</v>
      </c>
      <c r="T33" s="36">
        <f t="shared" si="6"/>
        <v>-1</v>
      </c>
      <c r="U33" s="36" t="e">
        <f t="shared" si="7"/>
        <v>#DIV/0!</v>
      </c>
    </row>
    <row r="34" spans="1:21" ht="12.75">
      <c r="A34" s="32" t="s">
        <v>133</v>
      </c>
      <c r="B34" s="34">
        <v>0</v>
      </c>
      <c r="C34" s="34">
        <v>142</v>
      </c>
      <c r="D34" s="33">
        <v>0</v>
      </c>
      <c r="E34" s="33">
        <v>0</v>
      </c>
      <c r="F34" s="33">
        <v>0</v>
      </c>
      <c r="G34" s="33">
        <v>0</v>
      </c>
      <c r="H34" s="33">
        <f t="shared" si="0"/>
        <v>0</v>
      </c>
      <c r="I34" s="33">
        <f t="shared" si="1"/>
        <v>142</v>
      </c>
      <c r="J34" s="35" t="e">
        <f t="shared" si="2"/>
        <v>#DIV/0!</v>
      </c>
      <c r="K34" s="33">
        <v>0</v>
      </c>
      <c r="L34" s="33">
        <v>0</v>
      </c>
      <c r="M34" s="33">
        <v>0</v>
      </c>
      <c r="N34" s="33">
        <v>0</v>
      </c>
      <c r="O34" s="33">
        <v>0</v>
      </c>
      <c r="P34" s="33">
        <v>0</v>
      </c>
      <c r="Q34" s="33">
        <f t="shared" si="3"/>
        <v>0</v>
      </c>
      <c r="R34" s="33">
        <f t="shared" si="4"/>
        <v>0</v>
      </c>
      <c r="S34" s="35" t="e">
        <f t="shared" si="5"/>
        <v>#DIV/0!</v>
      </c>
      <c r="T34" s="36">
        <f t="shared" si="6"/>
        <v>-1</v>
      </c>
      <c r="U34" s="36" t="e">
        <f t="shared" si="7"/>
        <v>#DIV/0!</v>
      </c>
    </row>
    <row r="35" spans="1:21" ht="12.75">
      <c r="A35" s="32" t="s">
        <v>118</v>
      </c>
      <c r="B35" s="34">
        <v>0</v>
      </c>
      <c r="C35" s="34">
        <v>26</v>
      </c>
      <c r="D35" s="33">
        <v>0</v>
      </c>
      <c r="E35" s="33">
        <v>0</v>
      </c>
      <c r="F35" s="33">
        <v>0</v>
      </c>
      <c r="G35" s="33">
        <v>0</v>
      </c>
      <c r="H35" s="33">
        <f t="shared" si="0"/>
        <v>0</v>
      </c>
      <c r="I35" s="33">
        <f t="shared" si="1"/>
        <v>26</v>
      </c>
      <c r="J35" s="35" t="e">
        <f t="shared" si="2"/>
        <v>#DIV/0!</v>
      </c>
      <c r="K35" s="33">
        <v>0</v>
      </c>
      <c r="L35" s="33">
        <v>0</v>
      </c>
      <c r="M35" s="33">
        <v>0</v>
      </c>
      <c r="N35" s="33">
        <v>0</v>
      </c>
      <c r="O35" s="33">
        <v>0</v>
      </c>
      <c r="P35" s="33">
        <v>0</v>
      </c>
      <c r="Q35" s="33">
        <f t="shared" si="3"/>
        <v>0</v>
      </c>
      <c r="R35" s="33">
        <f t="shared" si="4"/>
        <v>0</v>
      </c>
      <c r="S35" s="35" t="e">
        <f t="shared" si="5"/>
        <v>#DIV/0!</v>
      </c>
      <c r="T35" s="36">
        <f t="shared" si="6"/>
        <v>-1</v>
      </c>
      <c r="U35" s="36" t="e">
        <f t="shared" si="7"/>
        <v>#DIV/0!</v>
      </c>
    </row>
    <row r="36" spans="1:21" ht="12.75">
      <c r="A36" s="32" t="s">
        <v>140</v>
      </c>
      <c r="B36" s="33">
        <v>0</v>
      </c>
      <c r="C36" s="33">
        <v>0</v>
      </c>
      <c r="D36" s="34">
        <v>0</v>
      </c>
      <c r="E36" s="34">
        <v>25</v>
      </c>
      <c r="F36" s="33">
        <v>0</v>
      </c>
      <c r="G36" s="33">
        <v>0</v>
      </c>
      <c r="H36" s="33">
        <f t="shared" si="0"/>
        <v>0</v>
      </c>
      <c r="I36" s="33">
        <f t="shared" si="1"/>
        <v>25</v>
      </c>
      <c r="J36" s="35" t="e">
        <f t="shared" si="2"/>
        <v>#DIV/0!</v>
      </c>
      <c r="K36" s="33">
        <v>0</v>
      </c>
      <c r="L36" s="33">
        <v>0</v>
      </c>
      <c r="M36" s="33">
        <v>0</v>
      </c>
      <c r="N36" s="33">
        <v>0</v>
      </c>
      <c r="O36" s="33">
        <v>0</v>
      </c>
      <c r="P36" s="33">
        <v>0</v>
      </c>
      <c r="Q36" s="33">
        <f t="shared" si="3"/>
        <v>0</v>
      </c>
      <c r="R36" s="33">
        <f t="shared" si="4"/>
        <v>0</v>
      </c>
      <c r="S36" s="35" t="e">
        <f t="shared" si="5"/>
        <v>#DIV/0!</v>
      </c>
      <c r="T36" s="36">
        <f t="shared" si="6"/>
        <v>-1</v>
      </c>
      <c r="U36" s="36" t="e">
        <f t="shared" si="7"/>
        <v>#DIV/0!</v>
      </c>
    </row>
    <row r="37" spans="1:21" ht="12.75">
      <c r="A37" s="32" t="s">
        <v>113</v>
      </c>
      <c r="B37" s="33">
        <v>0</v>
      </c>
      <c r="C37" s="33">
        <v>0</v>
      </c>
      <c r="D37" s="33">
        <v>0</v>
      </c>
      <c r="E37" s="33">
        <v>0</v>
      </c>
      <c r="F37" s="33">
        <v>0</v>
      </c>
      <c r="G37" s="33">
        <v>0</v>
      </c>
      <c r="H37" s="33">
        <f t="shared" si="0"/>
        <v>0</v>
      </c>
      <c r="I37" s="33">
        <f t="shared" si="1"/>
        <v>0</v>
      </c>
      <c r="J37" s="35" t="e">
        <f t="shared" si="2"/>
        <v>#DIV/0!</v>
      </c>
      <c r="K37" s="33">
        <v>0</v>
      </c>
      <c r="L37" s="33">
        <v>0</v>
      </c>
      <c r="M37" s="33">
        <v>0</v>
      </c>
      <c r="N37" s="33">
        <v>0</v>
      </c>
      <c r="O37" s="33">
        <v>0</v>
      </c>
      <c r="P37" s="33">
        <v>0</v>
      </c>
      <c r="Q37" s="33">
        <f t="shared" si="3"/>
        <v>0</v>
      </c>
      <c r="R37" s="33">
        <f t="shared" si="4"/>
        <v>0</v>
      </c>
      <c r="S37" s="35" t="e">
        <f t="shared" si="5"/>
        <v>#DIV/0!</v>
      </c>
      <c r="T37" s="36" t="e">
        <f t="shared" si="6"/>
        <v>#DIV/0!</v>
      </c>
      <c r="U37" s="36" t="e">
        <f t="shared" si="7"/>
        <v>#DIV/0!</v>
      </c>
    </row>
    <row r="38" spans="1:21" s="37" customFormat="1" ht="12.75">
      <c r="A38" s="32" t="s">
        <v>149</v>
      </c>
      <c r="B38" s="33">
        <v>0</v>
      </c>
      <c r="C38" s="33">
        <v>0</v>
      </c>
      <c r="D38" s="34">
        <v>0</v>
      </c>
      <c r="E38" s="34">
        <v>171</v>
      </c>
      <c r="F38" s="33">
        <v>0</v>
      </c>
      <c r="G38" s="33">
        <v>0</v>
      </c>
      <c r="H38" s="33">
        <f aca="true" t="shared" si="8" ref="H38:H47">B38+D38+F38</f>
        <v>0</v>
      </c>
      <c r="I38" s="33">
        <f aca="true" t="shared" si="9" ref="I38:I47">C38+E38+G38</f>
        <v>171</v>
      </c>
      <c r="J38" s="35" t="e">
        <f aca="true" t="shared" si="10" ref="J38:J47">I38/H38</f>
        <v>#DIV/0!</v>
      </c>
      <c r="K38" s="33">
        <v>0</v>
      </c>
      <c r="L38" s="33">
        <v>0</v>
      </c>
      <c r="M38" s="34">
        <v>0</v>
      </c>
      <c r="N38" s="34">
        <v>878</v>
      </c>
      <c r="O38" s="33">
        <v>0</v>
      </c>
      <c r="P38" s="33">
        <v>0</v>
      </c>
      <c r="Q38" s="33">
        <f aca="true" t="shared" si="11" ref="Q38:Q47">K38+M38+O38</f>
        <v>0</v>
      </c>
      <c r="R38" s="33">
        <f aca="true" t="shared" si="12" ref="R38:R47">L38+N38+P38</f>
        <v>878</v>
      </c>
      <c r="S38" s="35" t="e">
        <f aca="true" t="shared" si="13" ref="S38:S47">R38/Q38</f>
        <v>#DIV/0!</v>
      </c>
      <c r="T38" s="36">
        <f aca="true" t="shared" si="14" ref="T38:T47">(R38*100/I38-100)/100</f>
        <v>4.1345029239766085</v>
      </c>
      <c r="U38" s="36" t="e">
        <f aca="true" t="shared" si="15" ref="U38:U47">(S38*100/J38-100)/100</f>
        <v>#DIV/0!</v>
      </c>
    </row>
    <row r="39" spans="1:21" s="37" customFormat="1" ht="12.75">
      <c r="A39" s="32" t="s">
        <v>148</v>
      </c>
      <c r="B39" s="33">
        <v>0</v>
      </c>
      <c r="C39" s="33">
        <v>0</v>
      </c>
      <c r="D39" s="33">
        <v>0</v>
      </c>
      <c r="E39" s="33">
        <v>0</v>
      </c>
      <c r="F39" s="33">
        <v>0</v>
      </c>
      <c r="G39" s="33">
        <v>0</v>
      </c>
      <c r="H39" s="33">
        <f t="shared" si="8"/>
        <v>0</v>
      </c>
      <c r="I39" s="33">
        <f t="shared" si="9"/>
        <v>0</v>
      </c>
      <c r="J39" s="35" t="e">
        <f t="shared" si="10"/>
        <v>#DIV/0!</v>
      </c>
      <c r="K39" s="33">
        <v>0</v>
      </c>
      <c r="L39" s="33">
        <v>0</v>
      </c>
      <c r="M39" s="34">
        <v>1</v>
      </c>
      <c r="N39" s="34">
        <v>833</v>
      </c>
      <c r="O39" s="33">
        <v>0</v>
      </c>
      <c r="P39" s="33">
        <v>0</v>
      </c>
      <c r="Q39" s="33">
        <f t="shared" si="11"/>
        <v>1</v>
      </c>
      <c r="R39" s="33">
        <f t="shared" si="12"/>
        <v>833</v>
      </c>
      <c r="S39" s="35">
        <f t="shared" si="13"/>
        <v>833</v>
      </c>
      <c r="T39" s="36" t="e">
        <f t="shared" si="14"/>
        <v>#DIV/0!</v>
      </c>
      <c r="U39" s="36" t="e">
        <f t="shared" si="15"/>
        <v>#DIV/0!</v>
      </c>
    </row>
    <row r="40" spans="1:21" s="37" customFormat="1" ht="12.75">
      <c r="A40" s="32" t="s">
        <v>120</v>
      </c>
      <c r="B40" s="33">
        <v>0</v>
      </c>
      <c r="C40" s="33">
        <v>0</v>
      </c>
      <c r="D40" s="33">
        <v>0</v>
      </c>
      <c r="E40" s="33">
        <v>0</v>
      </c>
      <c r="F40" s="33">
        <v>0</v>
      </c>
      <c r="G40" s="33">
        <v>0</v>
      </c>
      <c r="H40" s="33">
        <f t="shared" si="8"/>
        <v>0</v>
      </c>
      <c r="I40" s="33">
        <f t="shared" si="9"/>
        <v>0</v>
      </c>
      <c r="J40" s="35" t="e">
        <f t="shared" si="10"/>
        <v>#DIV/0!</v>
      </c>
      <c r="K40" s="34">
        <v>0</v>
      </c>
      <c r="L40" s="34">
        <v>796</v>
      </c>
      <c r="M40" s="33">
        <v>0</v>
      </c>
      <c r="N40" s="33">
        <v>0</v>
      </c>
      <c r="O40" s="33">
        <v>0</v>
      </c>
      <c r="P40" s="33">
        <v>0</v>
      </c>
      <c r="Q40" s="33">
        <f t="shared" si="11"/>
        <v>0</v>
      </c>
      <c r="R40" s="33">
        <f t="shared" si="12"/>
        <v>796</v>
      </c>
      <c r="S40" s="35" t="e">
        <f t="shared" si="13"/>
        <v>#DIV/0!</v>
      </c>
      <c r="T40" s="36" t="e">
        <f t="shared" si="14"/>
        <v>#DIV/0!</v>
      </c>
      <c r="U40" s="36" t="e">
        <f t="shared" si="15"/>
        <v>#DIV/0!</v>
      </c>
    </row>
    <row r="41" spans="1:21" s="37" customFormat="1" ht="12.75">
      <c r="A41" s="32" t="s">
        <v>144</v>
      </c>
      <c r="B41" s="33">
        <v>0</v>
      </c>
      <c r="C41" s="33">
        <v>0</v>
      </c>
      <c r="D41" s="34">
        <v>0</v>
      </c>
      <c r="E41" s="34">
        <v>422</v>
      </c>
      <c r="F41" s="33">
        <v>0</v>
      </c>
      <c r="G41" s="33">
        <v>0</v>
      </c>
      <c r="H41" s="33">
        <f t="shared" si="8"/>
        <v>0</v>
      </c>
      <c r="I41" s="33">
        <f t="shared" si="9"/>
        <v>422</v>
      </c>
      <c r="J41" s="35" t="e">
        <f t="shared" si="10"/>
        <v>#DIV/0!</v>
      </c>
      <c r="K41" s="34">
        <v>0</v>
      </c>
      <c r="L41" s="34">
        <v>201</v>
      </c>
      <c r="M41" s="33">
        <v>0</v>
      </c>
      <c r="N41" s="33">
        <v>0</v>
      </c>
      <c r="O41" s="33">
        <v>0</v>
      </c>
      <c r="P41" s="33">
        <v>0</v>
      </c>
      <c r="Q41" s="33">
        <f t="shared" si="11"/>
        <v>0</v>
      </c>
      <c r="R41" s="33">
        <f t="shared" si="12"/>
        <v>201</v>
      </c>
      <c r="S41" s="35" t="e">
        <f t="shared" si="13"/>
        <v>#DIV/0!</v>
      </c>
      <c r="T41" s="36">
        <f t="shared" si="14"/>
        <v>-0.523696682464455</v>
      </c>
      <c r="U41" s="36" t="e">
        <f t="shared" si="15"/>
        <v>#DIV/0!</v>
      </c>
    </row>
    <row r="42" spans="1:21" s="37" customFormat="1" ht="12.75">
      <c r="A42" s="32" t="s">
        <v>141</v>
      </c>
      <c r="B42" s="33">
        <v>0</v>
      </c>
      <c r="C42" s="33">
        <v>0</v>
      </c>
      <c r="D42" s="33">
        <v>0</v>
      </c>
      <c r="E42" s="33">
        <v>0</v>
      </c>
      <c r="F42" s="33">
        <v>0</v>
      </c>
      <c r="G42" s="33">
        <v>0</v>
      </c>
      <c r="H42" s="33">
        <f t="shared" si="8"/>
        <v>0</v>
      </c>
      <c r="I42" s="33">
        <f t="shared" si="9"/>
        <v>0</v>
      </c>
      <c r="J42" s="35" t="e">
        <f t="shared" si="10"/>
        <v>#DIV/0!</v>
      </c>
      <c r="K42" s="33">
        <v>0</v>
      </c>
      <c r="L42" s="33">
        <v>0</v>
      </c>
      <c r="M42" s="33">
        <v>0</v>
      </c>
      <c r="N42" s="33">
        <v>0</v>
      </c>
      <c r="O42" s="34">
        <v>0</v>
      </c>
      <c r="P42" s="34">
        <v>200</v>
      </c>
      <c r="Q42" s="33">
        <f t="shared" si="11"/>
        <v>0</v>
      </c>
      <c r="R42" s="33">
        <f t="shared" si="12"/>
        <v>200</v>
      </c>
      <c r="S42" s="35" t="e">
        <f t="shared" si="13"/>
        <v>#DIV/0!</v>
      </c>
      <c r="T42" s="36" t="e">
        <f t="shared" si="14"/>
        <v>#DIV/0!</v>
      </c>
      <c r="U42" s="36" t="e">
        <f t="shared" si="15"/>
        <v>#DIV/0!</v>
      </c>
    </row>
    <row r="43" spans="1:21" s="37" customFormat="1" ht="12.75">
      <c r="A43" s="32" t="s">
        <v>136</v>
      </c>
      <c r="B43" s="34">
        <v>0</v>
      </c>
      <c r="C43" s="34">
        <v>348</v>
      </c>
      <c r="D43" s="33">
        <v>0</v>
      </c>
      <c r="E43" s="33">
        <v>0</v>
      </c>
      <c r="F43" s="33">
        <v>0</v>
      </c>
      <c r="G43" s="33">
        <v>0</v>
      </c>
      <c r="H43" s="33">
        <f t="shared" si="8"/>
        <v>0</v>
      </c>
      <c r="I43" s="33">
        <f t="shared" si="9"/>
        <v>348</v>
      </c>
      <c r="J43" s="35" t="e">
        <f t="shared" si="10"/>
        <v>#DIV/0!</v>
      </c>
      <c r="K43" s="34">
        <v>0</v>
      </c>
      <c r="L43" s="34">
        <v>189</v>
      </c>
      <c r="M43" s="33">
        <v>0</v>
      </c>
      <c r="N43" s="33">
        <v>0</v>
      </c>
      <c r="O43" s="33">
        <v>0</v>
      </c>
      <c r="P43" s="33">
        <v>0</v>
      </c>
      <c r="Q43" s="33">
        <f t="shared" si="11"/>
        <v>0</v>
      </c>
      <c r="R43" s="33">
        <f t="shared" si="12"/>
        <v>189</v>
      </c>
      <c r="S43" s="35" t="e">
        <f t="shared" si="13"/>
        <v>#DIV/0!</v>
      </c>
      <c r="T43" s="36">
        <f t="shared" si="14"/>
        <v>-0.45689655172413796</v>
      </c>
      <c r="U43" s="36" t="e">
        <f t="shared" si="15"/>
        <v>#DIV/0!</v>
      </c>
    </row>
    <row r="44" spans="1:21" s="37" customFormat="1" ht="12.75">
      <c r="A44" s="32" t="s">
        <v>127</v>
      </c>
      <c r="B44" s="33">
        <v>0</v>
      </c>
      <c r="C44" s="33">
        <v>0</v>
      </c>
      <c r="D44" s="33">
        <v>0</v>
      </c>
      <c r="E44" s="33">
        <v>0</v>
      </c>
      <c r="F44" s="33">
        <v>0</v>
      </c>
      <c r="G44" s="33">
        <v>0</v>
      </c>
      <c r="H44" s="33">
        <f t="shared" si="8"/>
        <v>0</v>
      </c>
      <c r="I44" s="33">
        <f t="shared" si="9"/>
        <v>0</v>
      </c>
      <c r="J44" s="35" t="e">
        <f t="shared" si="10"/>
        <v>#DIV/0!</v>
      </c>
      <c r="K44" s="33">
        <v>0</v>
      </c>
      <c r="L44" s="33">
        <v>0</v>
      </c>
      <c r="M44" s="33">
        <v>0</v>
      </c>
      <c r="N44" s="33">
        <v>0</v>
      </c>
      <c r="O44" s="34">
        <v>0</v>
      </c>
      <c r="P44" s="34">
        <v>132</v>
      </c>
      <c r="Q44" s="33">
        <f t="shared" si="11"/>
        <v>0</v>
      </c>
      <c r="R44" s="33">
        <f t="shared" si="12"/>
        <v>132</v>
      </c>
      <c r="S44" s="35" t="e">
        <f t="shared" si="13"/>
        <v>#DIV/0!</v>
      </c>
      <c r="T44" s="36" t="e">
        <f t="shared" si="14"/>
        <v>#DIV/0!</v>
      </c>
      <c r="U44" s="36" t="e">
        <f t="shared" si="15"/>
        <v>#DIV/0!</v>
      </c>
    </row>
    <row r="45" spans="1:21" s="37" customFormat="1" ht="12.75">
      <c r="A45" s="32" t="s">
        <v>153</v>
      </c>
      <c r="B45" s="33">
        <v>0</v>
      </c>
      <c r="C45" s="33">
        <v>0</v>
      </c>
      <c r="D45" s="33">
        <v>0</v>
      </c>
      <c r="E45" s="33">
        <v>0</v>
      </c>
      <c r="F45" s="33">
        <v>0</v>
      </c>
      <c r="G45" s="33">
        <v>0</v>
      </c>
      <c r="H45" s="33">
        <f t="shared" si="8"/>
        <v>0</v>
      </c>
      <c r="I45" s="33">
        <f t="shared" si="9"/>
        <v>0</v>
      </c>
      <c r="J45" s="35" t="e">
        <f t="shared" si="10"/>
        <v>#DIV/0!</v>
      </c>
      <c r="K45" s="34">
        <v>0</v>
      </c>
      <c r="L45" s="34">
        <v>71</v>
      </c>
      <c r="M45" s="33">
        <v>0</v>
      </c>
      <c r="N45" s="33">
        <v>0</v>
      </c>
      <c r="O45" s="33">
        <v>0</v>
      </c>
      <c r="P45" s="33">
        <v>0</v>
      </c>
      <c r="Q45" s="33">
        <f t="shared" si="11"/>
        <v>0</v>
      </c>
      <c r="R45" s="33">
        <f t="shared" si="12"/>
        <v>71</v>
      </c>
      <c r="S45" s="35" t="e">
        <f t="shared" si="13"/>
        <v>#DIV/0!</v>
      </c>
      <c r="T45" s="36" t="e">
        <f t="shared" si="14"/>
        <v>#DIV/0!</v>
      </c>
      <c r="U45" s="36" t="e">
        <f t="shared" si="15"/>
        <v>#DIV/0!</v>
      </c>
    </row>
    <row r="46" spans="1:21" s="37" customFormat="1" ht="12.75">
      <c r="A46" s="32" t="s">
        <v>139</v>
      </c>
      <c r="B46" s="33">
        <v>0</v>
      </c>
      <c r="C46" s="33">
        <v>0</v>
      </c>
      <c r="D46" s="33">
        <v>0</v>
      </c>
      <c r="E46" s="33">
        <v>0</v>
      </c>
      <c r="F46" s="33">
        <v>0</v>
      </c>
      <c r="G46" s="33">
        <v>0</v>
      </c>
      <c r="H46" s="33">
        <f t="shared" si="8"/>
        <v>0</v>
      </c>
      <c r="I46" s="33">
        <f t="shared" si="9"/>
        <v>0</v>
      </c>
      <c r="J46" s="35" t="e">
        <f t="shared" si="10"/>
        <v>#DIV/0!</v>
      </c>
      <c r="K46" s="34">
        <v>0</v>
      </c>
      <c r="L46" s="34">
        <v>53</v>
      </c>
      <c r="M46" s="33">
        <v>0</v>
      </c>
      <c r="N46" s="33">
        <v>0</v>
      </c>
      <c r="O46" s="33">
        <v>0</v>
      </c>
      <c r="P46" s="33">
        <v>0</v>
      </c>
      <c r="Q46" s="33">
        <f t="shared" si="11"/>
        <v>0</v>
      </c>
      <c r="R46" s="33">
        <f t="shared" si="12"/>
        <v>53</v>
      </c>
      <c r="S46" s="35" t="e">
        <f t="shared" si="13"/>
        <v>#DIV/0!</v>
      </c>
      <c r="T46" s="36" t="e">
        <f t="shared" si="14"/>
        <v>#DIV/0!</v>
      </c>
      <c r="U46" s="36" t="e">
        <f t="shared" si="15"/>
        <v>#DIV/0!</v>
      </c>
    </row>
    <row r="47" spans="1:21" s="37" customFormat="1" ht="12.75">
      <c r="A47" s="32" t="s">
        <v>123</v>
      </c>
      <c r="B47" s="33">
        <v>0</v>
      </c>
      <c r="C47" s="33">
        <v>0</v>
      </c>
      <c r="D47" s="33">
        <v>0</v>
      </c>
      <c r="E47" s="33">
        <v>0</v>
      </c>
      <c r="F47" s="33">
        <v>0</v>
      </c>
      <c r="G47" s="33">
        <v>0</v>
      </c>
      <c r="H47" s="33">
        <f t="shared" si="8"/>
        <v>0</v>
      </c>
      <c r="I47" s="33">
        <f t="shared" si="9"/>
        <v>0</v>
      </c>
      <c r="J47" s="35" t="e">
        <f t="shared" si="10"/>
        <v>#DIV/0!</v>
      </c>
      <c r="K47" s="33">
        <v>0</v>
      </c>
      <c r="L47" s="33">
        <v>0</v>
      </c>
      <c r="M47" s="34">
        <v>0</v>
      </c>
      <c r="N47" s="34">
        <v>46</v>
      </c>
      <c r="O47" s="33">
        <v>0</v>
      </c>
      <c r="P47" s="33">
        <v>0</v>
      </c>
      <c r="Q47" s="33">
        <f t="shared" si="11"/>
        <v>0</v>
      </c>
      <c r="R47" s="33">
        <f t="shared" si="12"/>
        <v>46</v>
      </c>
      <c r="S47" s="35" t="e">
        <f t="shared" si="13"/>
        <v>#DIV/0!</v>
      </c>
      <c r="T47" s="36" t="e">
        <f t="shared" si="14"/>
        <v>#DIV/0!</v>
      </c>
      <c r="U47" s="36" t="e">
        <f t="shared" si="15"/>
        <v>#DIV/0!</v>
      </c>
    </row>
    <row r="48" ht="12.75">
      <c r="U48" s="20"/>
    </row>
    <row r="49" ht="12.75">
      <c r="U49" s="20"/>
    </row>
    <row r="50" ht="12.75">
      <c r="U50" s="20"/>
    </row>
    <row r="51" ht="12.75">
      <c r="U51" s="20"/>
    </row>
    <row r="52" ht="12.75">
      <c r="U52" s="20"/>
    </row>
    <row r="53" ht="12.75">
      <c r="U53" s="20"/>
    </row>
    <row r="54" ht="12.75">
      <c r="U54" s="20"/>
    </row>
    <row r="55" ht="12.75">
      <c r="U55" s="20"/>
    </row>
    <row r="56" ht="12.75">
      <c r="U56" s="20"/>
    </row>
    <row r="57" ht="12.75">
      <c r="U57" s="20"/>
    </row>
    <row r="58" ht="12.75">
      <c r="U58" s="20"/>
    </row>
    <row r="59" ht="12.75">
      <c r="U59" s="20"/>
    </row>
    <row r="60" ht="12.75">
      <c r="U60" s="20"/>
    </row>
    <row r="61" ht="12.75">
      <c r="U61" s="20"/>
    </row>
    <row r="62" ht="12.75">
      <c r="U62" s="20"/>
    </row>
    <row r="63" ht="12.75">
      <c r="U63" s="20"/>
    </row>
    <row r="64" ht="12.75">
      <c r="U64" s="20"/>
    </row>
    <row r="65" ht="12.75">
      <c r="U65" s="20"/>
    </row>
    <row r="66" ht="12.75">
      <c r="U66" s="20"/>
    </row>
    <row r="67" ht="12.75">
      <c r="U67" s="20"/>
    </row>
    <row r="68" ht="12.75">
      <c r="U68" s="20"/>
    </row>
    <row r="69" ht="12.75">
      <c r="U69" s="20"/>
    </row>
    <row r="70" ht="12.75">
      <c r="U70" s="20"/>
    </row>
    <row r="71" ht="12.75">
      <c r="U71" s="20"/>
    </row>
    <row r="72" ht="12.75">
      <c r="U72" s="20"/>
    </row>
    <row r="73" ht="12.75">
      <c r="U73" s="20"/>
    </row>
    <row r="74" ht="12.75">
      <c r="U74" s="20"/>
    </row>
    <row r="75" ht="12.75">
      <c r="U75" s="20"/>
    </row>
    <row r="76" ht="12.75">
      <c r="U76" s="20"/>
    </row>
    <row r="77" ht="12.75">
      <c r="U77" s="20"/>
    </row>
    <row r="78" ht="12.75">
      <c r="U78" s="20"/>
    </row>
    <row r="79" ht="12.75">
      <c r="U79" s="20"/>
    </row>
    <row r="80" ht="12.75">
      <c r="U80" s="20"/>
    </row>
    <row r="81" ht="12.75">
      <c r="U81" s="20"/>
    </row>
    <row r="82" ht="12.75">
      <c r="U82" s="20"/>
    </row>
    <row r="83" ht="12.75">
      <c r="U83" s="20"/>
    </row>
    <row r="84" ht="12.75">
      <c r="U84" s="20"/>
    </row>
    <row r="85" ht="12.75">
      <c r="U85" s="20"/>
    </row>
    <row r="86" ht="12.75">
      <c r="U86" s="20"/>
    </row>
    <row r="87" ht="12.75">
      <c r="U87" s="20"/>
    </row>
    <row r="88" ht="12.75">
      <c r="U88" s="20"/>
    </row>
    <row r="89" ht="12.75">
      <c r="U89" s="20"/>
    </row>
    <row r="90" ht="12.75">
      <c r="U90" s="20"/>
    </row>
    <row r="91" ht="12.75">
      <c r="U91" s="20"/>
    </row>
    <row r="92" ht="12.75">
      <c r="U92" s="20"/>
    </row>
    <row r="93" ht="12.75">
      <c r="U93" s="20"/>
    </row>
    <row r="94" ht="12.75">
      <c r="U94" s="20"/>
    </row>
    <row r="95" ht="12.75">
      <c r="U95" s="20"/>
    </row>
    <row r="96" ht="12.75">
      <c r="U96" s="20"/>
    </row>
    <row r="97" ht="12.75">
      <c r="U97" s="20"/>
    </row>
    <row r="98" ht="12.75">
      <c r="U98" s="20"/>
    </row>
    <row r="99" ht="12.75">
      <c r="U99" s="20"/>
    </row>
    <row r="100" ht="12.75">
      <c r="U100" s="20"/>
    </row>
    <row r="101" ht="12.75">
      <c r="U101" s="20"/>
    </row>
    <row r="102" ht="12.75">
      <c r="U102" s="20"/>
    </row>
    <row r="103" ht="12.75">
      <c r="U103" s="20"/>
    </row>
    <row r="104" ht="12.75">
      <c r="U104" s="20"/>
    </row>
    <row r="105" ht="12.75">
      <c r="U105" s="20"/>
    </row>
    <row r="106" ht="12.75">
      <c r="U106" s="20"/>
    </row>
    <row r="107" ht="12.75">
      <c r="U107" s="20"/>
    </row>
    <row r="108" ht="12.75">
      <c r="U108" s="20"/>
    </row>
    <row r="109" ht="12.75">
      <c r="U109" s="20"/>
    </row>
    <row r="110" ht="12.75">
      <c r="U110" s="20"/>
    </row>
    <row r="111" ht="12.75">
      <c r="U111" s="20"/>
    </row>
    <row r="112" ht="12.75">
      <c r="U112" s="20"/>
    </row>
    <row r="113" ht="12.75">
      <c r="U113" s="20"/>
    </row>
    <row r="114" ht="12.75">
      <c r="U114" s="20"/>
    </row>
    <row r="115" ht="12.75">
      <c r="U115" s="20"/>
    </row>
    <row r="116" ht="12.75">
      <c r="U116" s="20"/>
    </row>
    <row r="117" ht="12.75">
      <c r="U117" s="20"/>
    </row>
    <row r="118" ht="12.75">
      <c r="U118" s="20"/>
    </row>
    <row r="119" ht="12.75">
      <c r="U119" s="20"/>
    </row>
    <row r="120" ht="12.75">
      <c r="U120" s="20"/>
    </row>
    <row r="121" ht="12.75">
      <c r="U121" s="20"/>
    </row>
    <row r="122" ht="12.75">
      <c r="U122" s="20"/>
    </row>
    <row r="123" ht="12.75">
      <c r="U123" s="20"/>
    </row>
    <row r="124" ht="12.75">
      <c r="U124" s="20"/>
    </row>
    <row r="125" ht="12.75">
      <c r="U125" s="20"/>
    </row>
    <row r="126" ht="12.75">
      <c r="U126" s="20"/>
    </row>
    <row r="127" ht="12.75">
      <c r="U127" s="20"/>
    </row>
    <row r="128" ht="12.75">
      <c r="U128" s="20"/>
    </row>
    <row r="129" ht="12.75">
      <c r="U129" s="20"/>
    </row>
    <row r="130" ht="12.75">
      <c r="U130" s="20"/>
    </row>
    <row r="131" ht="12.75">
      <c r="U131" s="20"/>
    </row>
    <row r="132" ht="12.75">
      <c r="U132" s="20"/>
    </row>
    <row r="133" ht="12.75">
      <c r="U133" s="20"/>
    </row>
    <row r="134" ht="12.75">
      <c r="U134" s="20"/>
    </row>
    <row r="135" ht="12.75">
      <c r="U135" s="20"/>
    </row>
    <row r="136" ht="12.75">
      <c r="U136" s="20"/>
    </row>
    <row r="137" ht="12.75">
      <c r="U137" s="20"/>
    </row>
    <row r="138" ht="12.75">
      <c r="U138" s="20"/>
    </row>
    <row r="139" ht="12.75">
      <c r="U139" s="20"/>
    </row>
    <row r="140" ht="12.75">
      <c r="U140" s="20"/>
    </row>
    <row r="141" ht="12.75">
      <c r="U141" s="20"/>
    </row>
    <row r="142" ht="12.75">
      <c r="U142" s="20"/>
    </row>
    <row r="143" ht="12.75">
      <c r="U143" s="20"/>
    </row>
    <row r="144" ht="12.75">
      <c r="U144" s="20"/>
    </row>
    <row r="145" ht="12.75">
      <c r="U145" s="20"/>
    </row>
    <row r="146" ht="12.75">
      <c r="U146" s="20"/>
    </row>
    <row r="147" ht="12.75">
      <c r="U147" s="20"/>
    </row>
    <row r="148" ht="12.75">
      <c r="U148" s="20"/>
    </row>
    <row r="149" ht="12.75">
      <c r="U149" s="20"/>
    </row>
    <row r="150" ht="12.75">
      <c r="U150" s="20"/>
    </row>
    <row r="151" ht="12.75">
      <c r="U151" s="20"/>
    </row>
    <row r="152" ht="12.75">
      <c r="U152" s="20"/>
    </row>
    <row r="153" ht="12.75">
      <c r="U153" s="20"/>
    </row>
    <row r="154" ht="12.75">
      <c r="U154" s="20"/>
    </row>
    <row r="155" ht="12.75">
      <c r="U155" s="20"/>
    </row>
    <row r="156" ht="12.75">
      <c r="U156" s="20"/>
    </row>
    <row r="157" ht="12.75">
      <c r="U157" s="20"/>
    </row>
    <row r="158" ht="12.75">
      <c r="U158" s="20"/>
    </row>
    <row r="159" ht="12.75">
      <c r="U159" s="20"/>
    </row>
    <row r="160" ht="12.75">
      <c r="U160" s="20"/>
    </row>
    <row r="161" ht="12.75">
      <c r="U161" s="20"/>
    </row>
    <row r="162" ht="12.75">
      <c r="U162" s="20"/>
    </row>
    <row r="163" ht="12.75">
      <c r="U163" s="20"/>
    </row>
    <row r="164" ht="12.75">
      <c r="U164" s="20"/>
    </row>
    <row r="165" ht="12.75">
      <c r="U165" s="20"/>
    </row>
    <row r="166" ht="12.75">
      <c r="U166" s="20"/>
    </row>
    <row r="167" ht="12.75">
      <c r="U167" s="20"/>
    </row>
    <row r="168" ht="12.75">
      <c r="U168" s="20"/>
    </row>
    <row r="169" ht="12.75">
      <c r="U169" s="20"/>
    </row>
    <row r="170" ht="12.75">
      <c r="U170" s="20"/>
    </row>
    <row r="171" ht="12.75">
      <c r="U171" s="20"/>
    </row>
    <row r="172" ht="12.75">
      <c r="U172" s="20"/>
    </row>
    <row r="173" ht="12.75">
      <c r="U173" s="20"/>
    </row>
    <row r="174" ht="12.75">
      <c r="U174" s="20"/>
    </row>
    <row r="175" ht="12.75">
      <c r="U175" s="20"/>
    </row>
    <row r="176" ht="12.75">
      <c r="U176" s="20"/>
    </row>
    <row r="177" ht="12.75">
      <c r="U177" s="20"/>
    </row>
    <row r="178" ht="12.75">
      <c r="U178" s="20"/>
    </row>
    <row r="179" ht="12.75">
      <c r="U179" s="20"/>
    </row>
    <row r="180" ht="12.75">
      <c r="U180" s="20"/>
    </row>
    <row r="181" ht="12.75">
      <c r="U181" s="20"/>
    </row>
    <row r="182" ht="12.75">
      <c r="U182" s="20"/>
    </row>
    <row r="183" ht="12.75">
      <c r="U183" s="20"/>
    </row>
    <row r="184" ht="12.75">
      <c r="U184" s="20"/>
    </row>
    <row r="185" ht="12.75">
      <c r="U185" s="20"/>
    </row>
    <row r="186" ht="12.75">
      <c r="U186" s="20"/>
    </row>
    <row r="187" ht="12.75">
      <c r="U187" s="20"/>
    </row>
    <row r="188" ht="12.75">
      <c r="U188" s="20"/>
    </row>
    <row r="189" ht="12.75">
      <c r="U189" s="20"/>
    </row>
    <row r="190" ht="12.75">
      <c r="U190" s="20"/>
    </row>
    <row r="191" ht="12.75">
      <c r="U191" s="20"/>
    </row>
    <row r="192" ht="12.75">
      <c r="U192" s="20"/>
    </row>
    <row r="193" ht="12.75">
      <c r="U193" s="20"/>
    </row>
    <row r="194" ht="12.75">
      <c r="U194" s="20"/>
    </row>
    <row r="195" ht="12.75">
      <c r="U195" s="20"/>
    </row>
    <row r="196" ht="12.75">
      <c r="U196" s="20"/>
    </row>
    <row r="197" ht="12.75">
      <c r="U197" s="20"/>
    </row>
    <row r="198" ht="12.75">
      <c r="U198" s="20"/>
    </row>
    <row r="199" ht="12.75">
      <c r="U199" s="20"/>
    </row>
    <row r="200" ht="12.75">
      <c r="U200" s="20"/>
    </row>
    <row r="201" ht="12.75">
      <c r="U201" s="20"/>
    </row>
    <row r="202" ht="12.75">
      <c r="U202" s="20"/>
    </row>
    <row r="203" ht="12.75">
      <c r="U203" s="20"/>
    </row>
    <row r="204" ht="12.75">
      <c r="U204" s="20"/>
    </row>
    <row r="205" ht="12.75">
      <c r="U205" s="20"/>
    </row>
    <row r="206" ht="12.75">
      <c r="U206" s="20"/>
    </row>
    <row r="207" ht="12.75">
      <c r="U207" s="20"/>
    </row>
    <row r="208" ht="12.75">
      <c r="U208" s="20"/>
    </row>
    <row r="209" ht="12.75">
      <c r="U209" s="20"/>
    </row>
    <row r="210" ht="12.75">
      <c r="U210" s="20"/>
    </row>
    <row r="211" ht="12.75">
      <c r="U211" s="20"/>
    </row>
    <row r="212" ht="12.75">
      <c r="U212" s="20"/>
    </row>
    <row r="213" ht="12.75">
      <c r="U213" s="20"/>
    </row>
    <row r="214" ht="12.75">
      <c r="U214" s="20"/>
    </row>
    <row r="215" ht="12.75">
      <c r="U215" s="20"/>
    </row>
    <row r="216" ht="12.75">
      <c r="U216" s="20"/>
    </row>
    <row r="217" ht="12.75">
      <c r="U217" s="20"/>
    </row>
    <row r="218" ht="12.75">
      <c r="U218" s="20"/>
    </row>
    <row r="219" ht="12.75">
      <c r="U219" s="20"/>
    </row>
    <row r="220" ht="12.75">
      <c r="U220" s="20"/>
    </row>
    <row r="221" ht="12.75">
      <c r="U221" s="20"/>
    </row>
    <row r="222" ht="12.75">
      <c r="U222" s="20"/>
    </row>
    <row r="223" ht="12.75">
      <c r="U223" s="20"/>
    </row>
    <row r="224" ht="12.75">
      <c r="U224" s="20"/>
    </row>
    <row r="225" ht="12.75">
      <c r="U225" s="20"/>
    </row>
    <row r="226" ht="12.75">
      <c r="U226" s="20"/>
    </row>
    <row r="227" ht="12.75">
      <c r="U227" s="20"/>
    </row>
    <row r="228" ht="12.75">
      <c r="U228" s="20"/>
    </row>
    <row r="229" ht="12.75">
      <c r="U229" s="20"/>
    </row>
    <row r="230" ht="12.75">
      <c r="U230" s="20"/>
    </row>
    <row r="231" ht="12.75">
      <c r="U231" s="20"/>
    </row>
    <row r="232" ht="12.75">
      <c r="U232" s="20"/>
    </row>
    <row r="233" ht="12.75">
      <c r="U233" s="20"/>
    </row>
    <row r="234" ht="12.75">
      <c r="U234" s="20"/>
    </row>
    <row r="235" ht="12.75">
      <c r="U235" s="20"/>
    </row>
    <row r="236" ht="12.75">
      <c r="U236" s="20"/>
    </row>
    <row r="237" ht="12.75">
      <c r="U237" s="20"/>
    </row>
    <row r="238" ht="12.75">
      <c r="U238" s="20"/>
    </row>
    <row r="239" ht="12.75">
      <c r="U239" s="20"/>
    </row>
    <row r="240" ht="12.75">
      <c r="U240" s="20"/>
    </row>
    <row r="241" ht="12.75">
      <c r="U241" s="20"/>
    </row>
    <row r="242" ht="12.75">
      <c r="U242" s="20"/>
    </row>
    <row r="243" ht="12.75">
      <c r="U243" s="20"/>
    </row>
    <row r="244" ht="12.75">
      <c r="U244" s="20"/>
    </row>
    <row r="245" ht="12.75">
      <c r="U245" s="20"/>
    </row>
    <row r="246" ht="12.75">
      <c r="U246" s="20"/>
    </row>
    <row r="247" ht="12.75">
      <c r="U247" s="20"/>
    </row>
    <row r="248" ht="12.75">
      <c r="U248" s="20"/>
    </row>
    <row r="249" ht="12.75">
      <c r="U249" s="20"/>
    </row>
    <row r="250" ht="12.75">
      <c r="U250" s="20"/>
    </row>
    <row r="251" ht="12.75">
      <c r="U251" s="20"/>
    </row>
    <row r="252" ht="12.75">
      <c r="U252" s="20"/>
    </row>
    <row r="253" ht="12.75">
      <c r="U253" s="20"/>
    </row>
    <row r="254" ht="12.75">
      <c r="U254" s="20"/>
    </row>
    <row r="255" ht="12.75">
      <c r="U255" s="20"/>
    </row>
    <row r="256" ht="12.75">
      <c r="U256" s="20"/>
    </row>
    <row r="257" ht="12.75">
      <c r="U257" s="20"/>
    </row>
    <row r="258" ht="12.75">
      <c r="U258" s="20"/>
    </row>
    <row r="259" ht="12.75">
      <c r="U259" s="20"/>
    </row>
    <row r="260" ht="12.75">
      <c r="U260" s="20"/>
    </row>
    <row r="261" ht="12.75">
      <c r="U261" s="20"/>
    </row>
    <row r="262" ht="12.75">
      <c r="U262" s="20"/>
    </row>
    <row r="263" ht="12.75">
      <c r="U263" s="20"/>
    </row>
    <row r="264" ht="12.75">
      <c r="U264" s="20"/>
    </row>
    <row r="265" ht="12.75">
      <c r="U265" s="20"/>
    </row>
    <row r="266" ht="12.75">
      <c r="U266" s="20"/>
    </row>
    <row r="267" ht="12.75">
      <c r="U267" s="20"/>
    </row>
    <row r="268" ht="12.75">
      <c r="U268" s="20"/>
    </row>
    <row r="269" ht="12.75">
      <c r="U269" s="20"/>
    </row>
    <row r="270" ht="12.75">
      <c r="U270" s="20"/>
    </row>
    <row r="271" ht="12.75">
      <c r="U271" s="20"/>
    </row>
    <row r="272" ht="12.75">
      <c r="U272" s="20"/>
    </row>
    <row r="273" ht="12.75">
      <c r="U273" s="20"/>
    </row>
    <row r="274" ht="12.75">
      <c r="U274" s="20"/>
    </row>
    <row r="275" ht="12.75">
      <c r="U275" s="20"/>
    </row>
    <row r="276" ht="12.75">
      <c r="U276" s="20"/>
    </row>
    <row r="277" ht="12.75">
      <c r="U277" s="20"/>
    </row>
    <row r="278" ht="12.75">
      <c r="U278" s="20"/>
    </row>
    <row r="279" ht="12.75">
      <c r="U279" s="20"/>
    </row>
    <row r="280" ht="12.75">
      <c r="U280" s="20"/>
    </row>
    <row r="281" ht="12.75">
      <c r="U281" s="20"/>
    </row>
    <row r="282" ht="12.75">
      <c r="U282" s="20"/>
    </row>
    <row r="283" ht="12.75">
      <c r="U283" s="20"/>
    </row>
    <row r="284" ht="12.75">
      <c r="U284" s="20"/>
    </row>
    <row r="285" ht="12.75">
      <c r="U285" s="20"/>
    </row>
    <row r="286" ht="12.75">
      <c r="U286" s="20"/>
    </row>
    <row r="287" ht="12.75">
      <c r="U287" s="20"/>
    </row>
    <row r="288" ht="12.75">
      <c r="U288" s="20"/>
    </row>
    <row r="289" ht="12.75">
      <c r="U289" s="20"/>
    </row>
    <row r="290" ht="12.75">
      <c r="U290" s="20"/>
    </row>
    <row r="291" ht="12.75">
      <c r="U291" s="20"/>
    </row>
    <row r="292" ht="12.75">
      <c r="U292" s="20"/>
    </row>
    <row r="293" ht="12.75">
      <c r="U293" s="20"/>
    </row>
    <row r="294" ht="12.75">
      <c r="U294" s="20"/>
    </row>
    <row r="295" ht="12.75">
      <c r="U295" s="20"/>
    </row>
    <row r="296" ht="12.75">
      <c r="U296" s="20"/>
    </row>
    <row r="297" ht="12.75">
      <c r="U297" s="20"/>
    </row>
    <row r="298" ht="12.75">
      <c r="U298" s="20"/>
    </row>
    <row r="299" ht="12.75">
      <c r="U299" s="20"/>
    </row>
    <row r="300" ht="12.75">
      <c r="U300" s="20"/>
    </row>
    <row r="301" ht="12.75">
      <c r="U301" s="20"/>
    </row>
    <row r="302" ht="12.75">
      <c r="U302" s="20"/>
    </row>
    <row r="303" ht="12.75">
      <c r="U303" s="20"/>
    </row>
    <row r="304" ht="12.75">
      <c r="U304" s="20"/>
    </row>
    <row r="305" ht="12.75">
      <c r="U305" s="20"/>
    </row>
    <row r="306" ht="12.75">
      <c r="U306" s="20"/>
    </row>
    <row r="307" ht="12.75">
      <c r="U307" s="20"/>
    </row>
    <row r="308" ht="12.75">
      <c r="U308" s="20"/>
    </row>
    <row r="309" ht="12.75">
      <c r="U309" s="20"/>
    </row>
    <row r="310" ht="12.75">
      <c r="U310" s="20"/>
    </row>
    <row r="311" ht="12.75">
      <c r="U311" s="20"/>
    </row>
    <row r="312" ht="12.75">
      <c r="U312" s="20"/>
    </row>
    <row r="313" ht="12.75">
      <c r="U313" s="20"/>
    </row>
    <row r="314" ht="12.75">
      <c r="U314" s="20"/>
    </row>
    <row r="315" ht="12.75">
      <c r="U315" s="20"/>
    </row>
    <row r="316" ht="12.75">
      <c r="U316" s="20"/>
    </row>
    <row r="317" ht="12.75">
      <c r="U317" s="20"/>
    </row>
    <row r="318" ht="12.75">
      <c r="U318" s="20"/>
    </row>
    <row r="319" ht="12.75">
      <c r="U319" s="20"/>
    </row>
    <row r="320" ht="12.75">
      <c r="U320" s="20"/>
    </row>
    <row r="321" ht="12.75">
      <c r="U321" s="20"/>
    </row>
    <row r="322" ht="12.75">
      <c r="U322" s="20"/>
    </row>
    <row r="323" ht="12.75">
      <c r="U323" s="20"/>
    </row>
    <row r="324" ht="12.75">
      <c r="U324" s="20"/>
    </row>
    <row r="325" ht="12.75">
      <c r="U325" s="20"/>
    </row>
    <row r="326" ht="12.75">
      <c r="U326" s="20"/>
    </row>
    <row r="327" ht="12.75">
      <c r="U327" s="20"/>
    </row>
    <row r="328" ht="12.75">
      <c r="U328" s="20"/>
    </row>
    <row r="329" ht="12.75">
      <c r="U329" s="20"/>
    </row>
    <row r="330" ht="12.75">
      <c r="U330" s="20"/>
    </row>
    <row r="331" ht="12.75">
      <c r="U331" s="20"/>
    </row>
    <row r="332" ht="12.75">
      <c r="U332" s="20"/>
    </row>
    <row r="333" ht="12.75">
      <c r="U333" s="20"/>
    </row>
    <row r="334" ht="12.75">
      <c r="U334" s="20"/>
    </row>
    <row r="335" ht="12.75">
      <c r="U335" s="20"/>
    </row>
    <row r="336" ht="12.75">
      <c r="U336" s="20"/>
    </row>
    <row r="337" ht="12.75">
      <c r="U337" s="20"/>
    </row>
    <row r="338" ht="12.75">
      <c r="U338" s="20"/>
    </row>
    <row r="339" ht="12.75">
      <c r="U339" s="20"/>
    </row>
    <row r="340" ht="12.75">
      <c r="U340" s="20"/>
    </row>
    <row r="341" ht="12.75">
      <c r="U341" s="20"/>
    </row>
    <row r="342" ht="12.75">
      <c r="U342" s="20"/>
    </row>
    <row r="343" ht="12.75">
      <c r="U343" s="20"/>
    </row>
    <row r="344" ht="12.75">
      <c r="U344" s="20"/>
    </row>
    <row r="345" ht="12.75">
      <c r="U345" s="20"/>
    </row>
    <row r="346" ht="12.75">
      <c r="U346" s="20"/>
    </row>
    <row r="347" ht="12.75">
      <c r="U347" s="20"/>
    </row>
    <row r="348" ht="12.75">
      <c r="U348" s="20"/>
    </row>
    <row r="349" ht="12.75">
      <c r="U349" s="20"/>
    </row>
    <row r="350" ht="12.75">
      <c r="U350" s="20"/>
    </row>
    <row r="351" ht="12.75">
      <c r="U351" s="20"/>
    </row>
    <row r="352" ht="12.75">
      <c r="U352" s="20"/>
    </row>
    <row r="353" ht="12.75">
      <c r="U353" s="20"/>
    </row>
    <row r="354" ht="12.75">
      <c r="U354" s="20"/>
    </row>
    <row r="355" ht="12.75">
      <c r="U355" s="20"/>
    </row>
    <row r="356" ht="12.75">
      <c r="U356" s="20"/>
    </row>
    <row r="357" ht="12.75">
      <c r="U357" s="20"/>
    </row>
    <row r="358" ht="12.75">
      <c r="U358" s="20"/>
    </row>
    <row r="359" ht="12.75">
      <c r="U359" s="20"/>
    </row>
    <row r="360" ht="12.75">
      <c r="U360" s="20"/>
    </row>
    <row r="361" ht="12.75">
      <c r="U361" s="20"/>
    </row>
    <row r="362" ht="12.75">
      <c r="U362" s="20"/>
    </row>
    <row r="363" ht="12.75">
      <c r="U363" s="20"/>
    </row>
    <row r="364" ht="12.75">
      <c r="U364" s="20"/>
    </row>
    <row r="365" ht="12.75">
      <c r="U365" s="20"/>
    </row>
    <row r="366" ht="12.75">
      <c r="U366" s="20"/>
    </row>
    <row r="367" ht="12.75">
      <c r="U367" s="20"/>
    </row>
    <row r="368" ht="12.75">
      <c r="U368" s="20"/>
    </row>
    <row r="369" ht="12.75">
      <c r="U369" s="20"/>
    </row>
    <row r="370" ht="12.75">
      <c r="U370" s="20"/>
    </row>
    <row r="371" ht="12.75">
      <c r="U371" s="20"/>
    </row>
    <row r="372" ht="12.75">
      <c r="U372" s="20"/>
    </row>
    <row r="373" ht="12.75">
      <c r="U373" s="20"/>
    </row>
    <row r="374" ht="12.75">
      <c r="U374" s="20"/>
    </row>
    <row r="375" ht="12.75">
      <c r="U375" s="20"/>
    </row>
    <row r="376" ht="12.75">
      <c r="U376" s="20"/>
    </row>
    <row r="377" ht="12.75">
      <c r="U377" s="20"/>
    </row>
    <row r="378" ht="12.75">
      <c r="U378" s="20"/>
    </row>
    <row r="379" ht="12.75">
      <c r="U379" s="20"/>
    </row>
    <row r="380" ht="12.75">
      <c r="U380" s="20"/>
    </row>
    <row r="381" ht="12.75">
      <c r="U381" s="20"/>
    </row>
    <row r="382" ht="12.75">
      <c r="U382" s="20"/>
    </row>
    <row r="383" ht="12.75">
      <c r="U383" s="20"/>
    </row>
    <row r="384" ht="12.75">
      <c r="U384" s="20"/>
    </row>
    <row r="385" ht="12.75">
      <c r="U385" s="20"/>
    </row>
    <row r="386" ht="12.75">
      <c r="U386" s="20"/>
    </row>
    <row r="387" ht="12.75">
      <c r="U387" s="20"/>
    </row>
    <row r="388" ht="12.75">
      <c r="U388" s="20"/>
    </row>
    <row r="389" ht="12.75">
      <c r="U389" s="20"/>
    </row>
    <row r="390" ht="12.75">
      <c r="U390" s="20"/>
    </row>
    <row r="391" ht="12.75">
      <c r="U391" s="20"/>
    </row>
    <row r="392" ht="12.75">
      <c r="U392" s="20"/>
    </row>
    <row r="393" ht="12.75">
      <c r="U393" s="20"/>
    </row>
    <row r="394" ht="12.75">
      <c r="U394" s="20"/>
    </row>
    <row r="395" ht="12.75">
      <c r="U395" s="20"/>
    </row>
    <row r="396" ht="12.75">
      <c r="U396" s="20"/>
    </row>
    <row r="397" ht="12.75">
      <c r="U397" s="20"/>
    </row>
    <row r="398" ht="12.75">
      <c r="U398" s="20"/>
    </row>
    <row r="399" ht="12.75">
      <c r="U399" s="20"/>
    </row>
    <row r="400" ht="12.75">
      <c r="U400" s="20"/>
    </row>
    <row r="401" ht="12.75">
      <c r="U401" s="20"/>
    </row>
    <row r="402" ht="12.75">
      <c r="U402" s="20"/>
    </row>
    <row r="403" ht="12.75">
      <c r="U403" s="20"/>
    </row>
    <row r="404" ht="12.75">
      <c r="U404" s="20"/>
    </row>
    <row r="405" ht="12.75">
      <c r="U405" s="20"/>
    </row>
    <row r="406" ht="12.75">
      <c r="U406" s="20"/>
    </row>
    <row r="407" ht="12.75">
      <c r="U407" s="20"/>
    </row>
    <row r="408" ht="12.75">
      <c r="U408" s="20"/>
    </row>
    <row r="409" ht="12.75">
      <c r="U409" s="20"/>
    </row>
    <row r="410" ht="12.75">
      <c r="U410" s="20"/>
    </row>
    <row r="411" ht="12.75">
      <c r="U411" s="20"/>
    </row>
    <row r="412" ht="12.75">
      <c r="U412" s="20"/>
    </row>
    <row r="413" ht="12.75">
      <c r="U413" s="20"/>
    </row>
    <row r="414" ht="12.75">
      <c r="U414" s="20"/>
    </row>
    <row r="415" ht="12.75">
      <c r="U415" s="20"/>
    </row>
    <row r="416" ht="12.75">
      <c r="U416" s="20"/>
    </row>
    <row r="417" ht="12.75">
      <c r="U417" s="20"/>
    </row>
    <row r="418" ht="12.75">
      <c r="U418" s="20"/>
    </row>
    <row r="419" ht="12.75">
      <c r="U419" s="20"/>
    </row>
    <row r="420" ht="12.75">
      <c r="U420" s="20"/>
    </row>
    <row r="421" ht="12.75">
      <c r="U421" s="20"/>
    </row>
    <row r="422" ht="12.75">
      <c r="U422" s="20"/>
    </row>
    <row r="423" ht="12.75">
      <c r="U423" s="20"/>
    </row>
    <row r="424" ht="12.75">
      <c r="U424" s="20"/>
    </row>
    <row r="425" ht="12.75">
      <c r="U425" s="20"/>
    </row>
    <row r="426" ht="12.75">
      <c r="U426" s="20"/>
    </row>
    <row r="427" ht="12.75">
      <c r="U427" s="20"/>
    </row>
  </sheetData>
  <mergeCells count="8">
    <mergeCell ref="B6:C6"/>
    <mergeCell ref="D6:E6"/>
    <mergeCell ref="F6:G6"/>
    <mergeCell ref="K6:L6"/>
    <mergeCell ref="M6:N6"/>
    <mergeCell ref="O6:P6"/>
    <mergeCell ref="H6:I6"/>
    <mergeCell ref="Q6:R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U18"/>
  <sheetViews>
    <sheetView zoomScale="85" zoomScaleNormal="85" workbookViewId="0" topLeftCell="A1">
      <pane xSplit="1" ySplit="7" topLeftCell="B8" activePane="bottomRight" state="frozen"/>
      <selection pane="topLeft" activeCell="J3" sqref="J3"/>
      <selection pane="topRight" activeCell="J3" sqref="J3"/>
      <selection pane="bottomLeft" activeCell="J3" sqref="J3"/>
      <selection pane="bottomRight" activeCell="J3" sqref="J3"/>
    </sheetView>
  </sheetViews>
  <sheetFormatPr defaultColWidth="9.140625" defaultRowHeight="12.75"/>
  <cols>
    <col min="1" max="1" width="36.421875" style="0" customWidth="1"/>
    <col min="2" max="19" width="9.140625" style="21" customWidth="1"/>
    <col min="20" max="20" width="10.140625" style="21" customWidth="1"/>
    <col min="21" max="21" width="10.140625" style="20" customWidth="1"/>
    <col min="22" max="16384" width="9.140625" style="21" customWidth="1"/>
  </cols>
  <sheetData>
    <row r="1" spans="1:10" ht="18">
      <c r="A1" s="1" t="s">
        <v>26</v>
      </c>
      <c r="J1" t="s">
        <v>61</v>
      </c>
    </row>
    <row r="2" spans="1:10" ht="12.75">
      <c r="A2" t="s">
        <v>27</v>
      </c>
      <c r="B2" s="2">
        <v>39869.89738425926</v>
      </c>
      <c r="J2" t="s">
        <v>62</v>
      </c>
    </row>
    <row r="3" spans="1:4" ht="12.75">
      <c r="A3" t="s">
        <v>28</v>
      </c>
      <c r="B3" s="4" t="s">
        <v>29</v>
      </c>
      <c r="D3" s="12" t="s">
        <v>51</v>
      </c>
    </row>
    <row r="4" spans="1:2" ht="12.75">
      <c r="A4" t="s">
        <v>30</v>
      </c>
      <c r="B4" t="s">
        <v>31</v>
      </c>
    </row>
    <row r="5" spans="1:2" ht="12.75">
      <c r="A5" t="s">
        <v>32</v>
      </c>
      <c r="B5" t="s">
        <v>33</v>
      </c>
    </row>
    <row r="6" spans="1:21" ht="50.25" customHeight="1">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8" t="s">
        <v>69</v>
      </c>
    </row>
    <row r="7" spans="1:20"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row>
    <row r="8" spans="1:21" ht="12.75">
      <c r="A8" s="11" t="s">
        <v>53</v>
      </c>
      <c r="B8" s="17">
        <v>0</v>
      </c>
      <c r="C8" s="17">
        <v>0</v>
      </c>
      <c r="D8" s="18">
        <v>173191</v>
      </c>
      <c r="E8" s="18">
        <v>2998271</v>
      </c>
      <c r="F8" s="17">
        <v>0</v>
      </c>
      <c r="G8" s="17">
        <v>0</v>
      </c>
      <c r="H8" s="17">
        <f aca="true" t="shared" si="0" ref="H8:I10">B8+D8+F8</f>
        <v>173191</v>
      </c>
      <c r="I8" s="17">
        <f t="shared" si="0"/>
        <v>2998271</v>
      </c>
      <c r="J8" s="19">
        <f>I8/H8</f>
        <v>17.31193306811555</v>
      </c>
      <c r="K8" s="17">
        <v>0</v>
      </c>
      <c r="L8" s="17">
        <v>0</v>
      </c>
      <c r="M8" s="17">
        <v>0</v>
      </c>
      <c r="N8" s="17">
        <v>0</v>
      </c>
      <c r="O8" s="17">
        <v>0</v>
      </c>
      <c r="P8" s="17">
        <v>0</v>
      </c>
      <c r="Q8" s="17">
        <f aca="true" t="shared" si="1" ref="Q8:R10">K8+M8+O8</f>
        <v>0</v>
      </c>
      <c r="R8" s="17">
        <f t="shared" si="1"/>
        <v>0</v>
      </c>
      <c r="S8" s="19" t="e">
        <f>R8/Q8</f>
        <v>#DIV/0!</v>
      </c>
      <c r="T8" s="20">
        <f aca="true" t="shared" si="2" ref="T8:U10">(R8*100/I8-100)/100</f>
        <v>-1</v>
      </c>
      <c r="U8" s="20" t="e">
        <f t="shared" si="2"/>
        <v>#DIV/0!</v>
      </c>
    </row>
    <row r="9" spans="1:21" ht="12.75">
      <c r="A9" s="11" t="s">
        <v>59</v>
      </c>
      <c r="B9" s="18">
        <v>15142</v>
      </c>
      <c r="C9" s="18">
        <v>481054</v>
      </c>
      <c r="D9" s="18">
        <v>12357</v>
      </c>
      <c r="E9" s="18">
        <v>397991</v>
      </c>
      <c r="F9" s="17">
        <v>0</v>
      </c>
      <c r="G9" s="17">
        <v>0</v>
      </c>
      <c r="H9" s="17">
        <f t="shared" si="0"/>
        <v>27499</v>
      </c>
      <c r="I9" s="17">
        <f t="shared" si="0"/>
        <v>879045</v>
      </c>
      <c r="J9" s="19">
        <f>I9/H9</f>
        <v>31.966435143096113</v>
      </c>
      <c r="K9" s="18">
        <v>33171</v>
      </c>
      <c r="L9" s="18">
        <v>819315</v>
      </c>
      <c r="M9" s="17">
        <v>0</v>
      </c>
      <c r="N9" s="17">
        <v>0</v>
      </c>
      <c r="O9" s="18">
        <v>6120</v>
      </c>
      <c r="P9" s="18">
        <v>160315</v>
      </c>
      <c r="Q9" s="17">
        <f t="shared" si="1"/>
        <v>39291</v>
      </c>
      <c r="R9" s="17">
        <f t="shared" si="1"/>
        <v>979630</v>
      </c>
      <c r="S9" s="19">
        <f>R9/Q9</f>
        <v>24.932681784632614</v>
      </c>
      <c r="T9" s="20">
        <f t="shared" si="2"/>
        <v>0.11442531383490034</v>
      </c>
      <c r="U9" s="20">
        <f t="shared" si="2"/>
        <v>-0.2200355881716952</v>
      </c>
    </row>
    <row r="10" spans="1:21" ht="12.75">
      <c r="A10" s="3" t="s">
        <v>52</v>
      </c>
      <c r="B10" s="17">
        <v>0</v>
      </c>
      <c r="C10" s="17">
        <v>0</v>
      </c>
      <c r="D10" s="17">
        <v>0</v>
      </c>
      <c r="E10" s="17">
        <v>0</v>
      </c>
      <c r="F10" s="17">
        <v>0</v>
      </c>
      <c r="G10" s="17">
        <v>0</v>
      </c>
      <c r="H10" s="17">
        <f t="shared" si="0"/>
        <v>0</v>
      </c>
      <c r="I10" s="17">
        <f t="shared" si="0"/>
        <v>0</v>
      </c>
      <c r="J10" s="19" t="e">
        <f>I10/H10</f>
        <v>#DIV/0!</v>
      </c>
      <c r="K10" s="17">
        <v>0</v>
      </c>
      <c r="L10" s="17">
        <v>0</v>
      </c>
      <c r="M10" s="17">
        <v>0</v>
      </c>
      <c r="N10" s="17">
        <v>0</v>
      </c>
      <c r="O10" s="17">
        <v>0</v>
      </c>
      <c r="P10" s="17">
        <v>0</v>
      </c>
      <c r="Q10" s="17">
        <f t="shared" si="1"/>
        <v>0</v>
      </c>
      <c r="R10" s="17">
        <f t="shared" si="1"/>
        <v>0</v>
      </c>
      <c r="S10" s="19" t="e">
        <f>R10/Q10</f>
        <v>#DIV/0!</v>
      </c>
      <c r="T10" s="20" t="e">
        <f t="shared" si="2"/>
        <v>#DIV/0!</v>
      </c>
      <c r="U10" s="20" t="e">
        <f t="shared" si="2"/>
        <v>#DIV/0!</v>
      </c>
    </row>
    <row r="11" spans="8:20" ht="12.75">
      <c r="H11" s="17"/>
      <c r="I11" s="17"/>
      <c r="J11" s="19"/>
      <c r="Q11" s="17"/>
      <c r="R11" s="17"/>
      <c r="S11" s="19"/>
      <c r="T11" s="20"/>
    </row>
    <row r="12" spans="1:21" s="22" customFormat="1" ht="12.75">
      <c r="A12" s="15" t="s">
        <v>68</v>
      </c>
      <c r="H12" s="23"/>
      <c r="I12" s="23"/>
      <c r="J12" s="24"/>
      <c r="Q12" s="23"/>
      <c r="R12" s="23"/>
      <c r="S12" s="24"/>
      <c r="T12" s="25"/>
      <c r="U12" s="25"/>
    </row>
    <row r="13" spans="1:21" ht="12.75">
      <c r="A13" s="13" t="s">
        <v>58</v>
      </c>
      <c r="B13" s="18">
        <v>242</v>
      </c>
      <c r="C13" s="18">
        <v>27528</v>
      </c>
      <c r="D13" s="18">
        <v>121</v>
      </c>
      <c r="E13" s="18">
        <v>12254</v>
      </c>
      <c r="F13" s="17">
        <v>0</v>
      </c>
      <c r="G13" s="17">
        <v>0</v>
      </c>
      <c r="H13" s="17">
        <f aca="true" t="shared" si="3" ref="H13:I18">B13+D13+F13</f>
        <v>363</v>
      </c>
      <c r="I13" s="17">
        <f t="shared" si="3"/>
        <v>39782</v>
      </c>
      <c r="J13" s="19">
        <f aca="true" t="shared" si="4" ref="J13:J18">I13/H13</f>
        <v>109.59228650137742</v>
      </c>
      <c r="K13" s="18">
        <v>104</v>
      </c>
      <c r="L13" s="18">
        <v>12021</v>
      </c>
      <c r="M13" s="18">
        <v>74</v>
      </c>
      <c r="N13" s="18">
        <v>9222</v>
      </c>
      <c r="O13" s="17">
        <v>0</v>
      </c>
      <c r="P13" s="17">
        <v>0</v>
      </c>
      <c r="Q13" s="17">
        <f aca="true" t="shared" si="5" ref="Q13:R18">K13+M13+O13</f>
        <v>178</v>
      </c>
      <c r="R13" s="17">
        <f t="shared" si="5"/>
        <v>21243</v>
      </c>
      <c r="S13" s="19">
        <f aca="true" t="shared" si="6" ref="S13:S18">R13/Q13</f>
        <v>119.34269662921348</v>
      </c>
      <c r="T13" s="20">
        <f aca="true" t="shared" si="7" ref="T13:U18">(R13*100/I13-100)/100</f>
        <v>-0.4660147805540194</v>
      </c>
      <c r="U13" s="20">
        <f t="shared" si="7"/>
        <v>0.08896985763421882</v>
      </c>
    </row>
    <row r="14" spans="1:21" ht="12.75">
      <c r="A14" s="13" t="s">
        <v>57</v>
      </c>
      <c r="B14" s="18">
        <v>47</v>
      </c>
      <c r="C14" s="18">
        <v>4903</v>
      </c>
      <c r="D14" s="18">
        <v>31</v>
      </c>
      <c r="E14" s="18">
        <v>3117</v>
      </c>
      <c r="F14" s="17">
        <v>0</v>
      </c>
      <c r="G14" s="17">
        <v>0</v>
      </c>
      <c r="H14" s="17">
        <f t="shared" si="3"/>
        <v>78</v>
      </c>
      <c r="I14" s="17">
        <f t="shared" si="3"/>
        <v>8020</v>
      </c>
      <c r="J14" s="19">
        <f t="shared" si="4"/>
        <v>102.82051282051282</v>
      </c>
      <c r="K14" s="18">
        <v>34</v>
      </c>
      <c r="L14" s="18">
        <v>3209</v>
      </c>
      <c r="M14" s="18">
        <v>13</v>
      </c>
      <c r="N14" s="18">
        <v>1326</v>
      </c>
      <c r="O14" s="17">
        <v>0</v>
      </c>
      <c r="P14" s="17">
        <v>0</v>
      </c>
      <c r="Q14" s="17">
        <f t="shared" si="5"/>
        <v>47</v>
      </c>
      <c r="R14" s="17">
        <f t="shared" si="5"/>
        <v>4535</v>
      </c>
      <c r="S14" s="19">
        <f t="shared" si="6"/>
        <v>96.48936170212765</v>
      </c>
      <c r="T14" s="20">
        <f t="shared" si="7"/>
        <v>-0.43453865336658354</v>
      </c>
      <c r="U14" s="20">
        <f t="shared" si="7"/>
        <v>-0.06157478643816006</v>
      </c>
    </row>
    <row r="15" spans="1:21" ht="12.75">
      <c r="A15" s="13" t="s">
        <v>55</v>
      </c>
      <c r="B15" s="18">
        <v>44</v>
      </c>
      <c r="C15" s="18">
        <v>3936</v>
      </c>
      <c r="D15" s="18">
        <v>19</v>
      </c>
      <c r="E15" s="18">
        <v>1687</v>
      </c>
      <c r="F15" s="17">
        <v>0</v>
      </c>
      <c r="G15" s="17">
        <v>0</v>
      </c>
      <c r="H15" s="17">
        <f t="shared" si="3"/>
        <v>63</v>
      </c>
      <c r="I15" s="17">
        <f t="shared" si="3"/>
        <v>5623</v>
      </c>
      <c r="J15" s="19">
        <f t="shared" si="4"/>
        <v>89.25396825396825</v>
      </c>
      <c r="K15" s="18">
        <v>19</v>
      </c>
      <c r="L15" s="18">
        <v>1687</v>
      </c>
      <c r="M15" s="18">
        <v>25</v>
      </c>
      <c r="N15" s="18">
        <v>2249</v>
      </c>
      <c r="O15" s="17">
        <v>0</v>
      </c>
      <c r="P15" s="17">
        <v>0</v>
      </c>
      <c r="Q15" s="17">
        <f t="shared" si="5"/>
        <v>44</v>
      </c>
      <c r="R15" s="17">
        <f t="shared" si="5"/>
        <v>3936</v>
      </c>
      <c r="S15" s="19">
        <f t="shared" si="6"/>
        <v>89.45454545454545</v>
      </c>
      <c r="T15" s="20">
        <f t="shared" si="7"/>
        <v>-0.30001778410101365</v>
      </c>
      <c r="U15" s="20">
        <f t="shared" si="7"/>
        <v>0.0022472636735486164</v>
      </c>
    </row>
    <row r="16" spans="1:21" ht="12.75">
      <c r="A16" s="13" t="s">
        <v>56</v>
      </c>
      <c r="B16" s="18">
        <v>19</v>
      </c>
      <c r="C16" s="18">
        <v>2189</v>
      </c>
      <c r="D16" s="17">
        <v>0</v>
      </c>
      <c r="E16" s="17">
        <v>0</v>
      </c>
      <c r="F16" s="17">
        <v>0</v>
      </c>
      <c r="G16" s="17">
        <v>0</v>
      </c>
      <c r="H16" s="17">
        <f t="shared" si="3"/>
        <v>19</v>
      </c>
      <c r="I16" s="17">
        <f t="shared" si="3"/>
        <v>2189</v>
      </c>
      <c r="J16" s="19">
        <f t="shared" si="4"/>
        <v>115.21052631578948</v>
      </c>
      <c r="K16" s="17">
        <v>0</v>
      </c>
      <c r="L16" s="17">
        <v>0</v>
      </c>
      <c r="M16" s="17">
        <v>0</v>
      </c>
      <c r="N16" s="17">
        <v>0</v>
      </c>
      <c r="O16" s="17">
        <v>0</v>
      </c>
      <c r="P16" s="17">
        <v>0</v>
      </c>
      <c r="Q16" s="17">
        <f t="shared" si="5"/>
        <v>0</v>
      </c>
      <c r="R16" s="17">
        <f t="shared" si="5"/>
        <v>0</v>
      </c>
      <c r="S16" s="19" t="e">
        <f t="shared" si="6"/>
        <v>#DIV/0!</v>
      </c>
      <c r="T16" s="20">
        <f t="shared" si="7"/>
        <v>-1</v>
      </c>
      <c r="U16" s="20" t="e">
        <f t="shared" si="7"/>
        <v>#DIV/0!</v>
      </c>
    </row>
    <row r="17" spans="1:21" ht="12.75">
      <c r="A17" s="13" t="s">
        <v>54</v>
      </c>
      <c r="B17" s="17">
        <v>0</v>
      </c>
      <c r="C17" s="17">
        <v>0</v>
      </c>
      <c r="D17" s="18">
        <v>16</v>
      </c>
      <c r="E17" s="18">
        <v>1659</v>
      </c>
      <c r="F17" s="17">
        <v>0</v>
      </c>
      <c r="G17" s="17">
        <v>0</v>
      </c>
      <c r="H17" s="17">
        <f t="shared" si="3"/>
        <v>16</v>
      </c>
      <c r="I17" s="17">
        <f t="shared" si="3"/>
        <v>1659</v>
      </c>
      <c r="J17" s="19">
        <f t="shared" si="4"/>
        <v>103.6875</v>
      </c>
      <c r="K17" s="17">
        <v>0</v>
      </c>
      <c r="L17" s="17">
        <v>0</v>
      </c>
      <c r="M17" s="17">
        <v>0</v>
      </c>
      <c r="N17" s="17">
        <v>0</v>
      </c>
      <c r="O17" s="17">
        <v>0</v>
      </c>
      <c r="P17" s="17">
        <v>0</v>
      </c>
      <c r="Q17" s="17">
        <f t="shared" si="5"/>
        <v>0</v>
      </c>
      <c r="R17" s="17">
        <f t="shared" si="5"/>
        <v>0</v>
      </c>
      <c r="S17" s="19" t="e">
        <f t="shared" si="6"/>
        <v>#DIV/0!</v>
      </c>
      <c r="T17" s="20">
        <f t="shared" si="7"/>
        <v>-1</v>
      </c>
      <c r="U17" s="20" t="e">
        <f t="shared" si="7"/>
        <v>#DIV/0!</v>
      </c>
    </row>
    <row r="18" spans="1:21" ht="12.75">
      <c r="A18" s="13" t="s">
        <v>52</v>
      </c>
      <c r="B18" s="17">
        <v>0</v>
      </c>
      <c r="C18" s="17">
        <v>0</v>
      </c>
      <c r="D18" s="17">
        <v>0</v>
      </c>
      <c r="E18" s="17">
        <v>0</v>
      </c>
      <c r="F18" s="17">
        <v>0</v>
      </c>
      <c r="G18" s="17">
        <v>0</v>
      </c>
      <c r="H18" s="17">
        <f t="shared" si="3"/>
        <v>0</v>
      </c>
      <c r="I18" s="17">
        <f t="shared" si="3"/>
        <v>0</v>
      </c>
      <c r="J18" s="19" t="e">
        <f t="shared" si="4"/>
        <v>#DIV/0!</v>
      </c>
      <c r="K18" s="17">
        <v>0</v>
      </c>
      <c r="L18" s="17">
        <v>0</v>
      </c>
      <c r="M18" s="17">
        <v>0</v>
      </c>
      <c r="N18" s="17">
        <v>0</v>
      </c>
      <c r="O18" s="17">
        <v>0</v>
      </c>
      <c r="P18" s="17">
        <v>0</v>
      </c>
      <c r="Q18" s="17">
        <f t="shared" si="5"/>
        <v>0</v>
      </c>
      <c r="R18" s="17">
        <f t="shared" si="5"/>
        <v>0</v>
      </c>
      <c r="S18" s="19" t="e">
        <f t="shared" si="6"/>
        <v>#DIV/0!</v>
      </c>
      <c r="T18" s="20" t="e">
        <f t="shared" si="7"/>
        <v>#DIV/0!</v>
      </c>
      <c r="U18" s="20" t="e">
        <f t="shared" si="7"/>
        <v>#DIV/0!</v>
      </c>
    </row>
  </sheetData>
  <mergeCells count="8">
    <mergeCell ref="K6:L6"/>
    <mergeCell ref="M6:N6"/>
    <mergeCell ref="O6:P6"/>
    <mergeCell ref="Q6:R6"/>
    <mergeCell ref="B6:C6"/>
    <mergeCell ref="D6:E6"/>
    <mergeCell ref="F6:G6"/>
    <mergeCell ref="H6:I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U16"/>
  <sheetViews>
    <sheetView zoomScale="85" zoomScaleNormal="85" workbookViewId="0" topLeftCell="A1">
      <pane xSplit="1" ySplit="7" topLeftCell="B8" activePane="bottomRight" state="frozen"/>
      <selection pane="topLeft" activeCell="J3" sqref="J3"/>
      <selection pane="topRight" activeCell="J3" sqref="J3"/>
      <selection pane="bottomLeft" activeCell="J3" sqref="J3"/>
      <selection pane="bottomRight" activeCell="J3" sqref="J3"/>
    </sheetView>
  </sheetViews>
  <sheetFormatPr defaultColWidth="9.140625" defaultRowHeight="12.75"/>
  <cols>
    <col min="1" max="1" width="36.421875" style="0" customWidth="1"/>
    <col min="2" max="2" width="19.28125" style="21" bestFit="1" customWidth="1"/>
    <col min="3" max="7" width="9.140625" style="21" customWidth="1"/>
    <col min="8" max="10" width="9.28125" style="21" bestFit="1" customWidth="1"/>
    <col min="11" max="16" width="9.140625" style="21" customWidth="1"/>
    <col min="17" max="19" width="9.28125" style="21" bestFit="1" customWidth="1"/>
    <col min="20" max="20" width="10.140625" style="21" customWidth="1"/>
    <col min="21" max="21" width="10.140625" style="20" customWidth="1"/>
    <col min="22" max="16384" width="9.140625" style="21" customWidth="1"/>
  </cols>
  <sheetData>
    <row r="1" spans="1:10" ht="18">
      <c r="A1" s="1" t="s">
        <v>26</v>
      </c>
      <c r="J1" t="s">
        <v>61</v>
      </c>
    </row>
    <row r="2" spans="1:10" ht="12.75">
      <c r="A2" t="s">
        <v>27</v>
      </c>
      <c r="B2" s="2">
        <v>39869.89738425926</v>
      </c>
      <c r="J2" t="s">
        <v>62</v>
      </c>
    </row>
    <row r="3" spans="1:4" ht="12.75">
      <c r="A3" t="s">
        <v>28</v>
      </c>
      <c r="B3" s="4" t="s">
        <v>29</v>
      </c>
      <c r="D3" t="s">
        <v>51</v>
      </c>
    </row>
    <row r="4" spans="1:2" ht="12.75">
      <c r="A4" t="s">
        <v>30</v>
      </c>
      <c r="B4" t="s">
        <v>31</v>
      </c>
    </row>
    <row r="5" spans="1:2" ht="12.75">
      <c r="A5" t="s">
        <v>32</v>
      </c>
      <c r="B5" t="s">
        <v>33</v>
      </c>
    </row>
    <row r="6" spans="1:21" ht="50.25" customHeight="1">
      <c r="A6" s="3" t="s">
        <v>34</v>
      </c>
      <c r="B6" s="38" t="s">
        <v>35</v>
      </c>
      <c r="C6" s="39"/>
      <c r="D6" s="38" t="s">
        <v>36</v>
      </c>
      <c r="E6" s="39"/>
      <c r="F6" s="38" t="s">
        <v>37</v>
      </c>
      <c r="G6" s="39"/>
      <c r="H6" s="38" t="s">
        <v>114</v>
      </c>
      <c r="I6" s="39"/>
      <c r="J6" s="6" t="s">
        <v>115</v>
      </c>
      <c r="K6" s="38" t="s">
        <v>38</v>
      </c>
      <c r="L6" s="39"/>
      <c r="M6" s="38" t="s">
        <v>39</v>
      </c>
      <c r="N6" s="39"/>
      <c r="O6" s="38" t="s">
        <v>40</v>
      </c>
      <c r="P6" s="39"/>
      <c r="Q6" s="38" t="s">
        <v>116</v>
      </c>
      <c r="R6" s="39"/>
      <c r="S6" s="9" t="s">
        <v>115</v>
      </c>
      <c r="T6" s="9" t="s">
        <v>117</v>
      </c>
      <c r="U6" s="14" t="s">
        <v>69</v>
      </c>
    </row>
    <row r="7" spans="1:20" ht="12.75">
      <c r="A7" s="3" t="s">
        <v>41</v>
      </c>
      <c r="B7" s="3" t="s">
        <v>42</v>
      </c>
      <c r="C7" s="3" t="s">
        <v>43</v>
      </c>
      <c r="D7" s="3" t="s">
        <v>42</v>
      </c>
      <c r="E7" s="3" t="s">
        <v>43</v>
      </c>
      <c r="F7" s="3" t="s">
        <v>42</v>
      </c>
      <c r="G7" s="3" t="s">
        <v>43</v>
      </c>
      <c r="H7" s="3" t="s">
        <v>42</v>
      </c>
      <c r="I7" s="3" t="s">
        <v>43</v>
      </c>
      <c r="J7" s="3"/>
      <c r="K7" s="3" t="s">
        <v>42</v>
      </c>
      <c r="L7" s="3" t="s">
        <v>43</v>
      </c>
      <c r="M7" s="3" t="s">
        <v>42</v>
      </c>
      <c r="N7" s="3" t="s">
        <v>43</v>
      </c>
      <c r="O7" s="3" t="s">
        <v>42</v>
      </c>
      <c r="P7" s="3" t="s">
        <v>43</v>
      </c>
      <c r="Q7" s="3" t="s">
        <v>42</v>
      </c>
      <c r="R7" s="3" t="s">
        <v>43</v>
      </c>
      <c r="S7" s="3"/>
      <c r="T7" s="3"/>
    </row>
    <row r="8" spans="1:21" ht="12.75">
      <c r="A8" s="11" t="s">
        <v>104</v>
      </c>
      <c r="B8" s="17">
        <v>0</v>
      </c>
      <c r="C8" s="17">
        <v>0</v>
      </c>
      <c r="D8" s="17">
        <v>0</v>
      </c>
      <c r="E8" s="17">
        <v>0</v>
      </c>
      <c r="F8" s="18">
        <v>10768</v>
      </c>
      <c r="G8" s="18">
        <v>1333647</v>
      </c>
      <c r="H8" s="17">
        <f>B8+D8+F8</f>
        <v>10768</v>
      </c>
      <c r="I8" s="17">
        <f>C8+E8+G8</f>
        <v>1333647</v>
      </c>
      <c r="J8" s="19">
        <f>I8/H8</f>
        <v>123.85280460624071</v>
      </c>
      <c r="K8" s="17">
        <v>0</v>
      </c>
      <c r="L8" s="17">
        <v>0</v>
      </c>
      <c r="M8" s="17">
        <v>0</v>
      </c>
      <c r="N8" s="17">
        <v>0</v>
      </c>
      <c r="O8" s="17">
        <v>0</v>
      </c>
      <c r="P8" s="17">
        <v>0</v>
      </c>
      <c r="Q8" s="17">
        <f>K8+M8+O8</f>
        <v>0</v>
      </c>
      <c r="R8" s="17">
        <f>L8+N8+P8</f>
        <v>0</v>
      </c>
      <c r="S8" s="19" t="e">
        <f>R8/Q8</f>
        <v>#DIV/0!</v>
      </c>
      <c r="T8" s="20">
        <f>(R8*100/I8-100)/100</f>
        <v>-1</v>
      </c>
      <c r="U8" s="20" t="e">
        <f>(S8*100/J8-100)/100</f>
        <v>#DIV/0!</v>
      </c>
    </row>
    <row r="9" spans="1:21" ht="12.75">
      <c r="A9" s="3" t="s">
        <v>60</v>
      </c>
      <c r="B9" s="17">
        <v>0</v>
      </c>
      <c r="C9" s="17">
        <v>0</v>
      </c>
      <c r="D9" s="17">
        <v>0</v>
      </c>
      <c r="E9" s="17">
        <v>0</v>
      </c>
      <c r="F9" s="17">
        <v>0</v>
      </c>
      <c r="G9" s="17">
        <v>0</v>
      </c>
      <c r="H9" s="17">
        <f>B9+D9+F9</f>
        <v>0</v>
      </c>
      <c r="I9" s="17">
        <f>C9+E9+G9</f>
        <v>0</v>
      </c>
      <c r="J9" s="19" t="e">
        <f>I9/H9</f>
        <v>#DIV/0!</v>
      </c>
      <c r="K9" s="17">
        <v>0</v>
      </c>
      <c r="L9" s="17">
        <v>0</v>
      </c>
      <c r="M9" s="17">
        <v>0</v>
      </c>
      <c r="N9" s="17">
        <v>0</v>
      </c>
      <c r="O9" s="17">
        <v>0</v>
      </c>
      <c r="P9" s="17">
        <v>0</v>
      </c>
      <c r="Q9" s="17">
        <f>K9+M9+O9</f>
        <v>0</v>
      </c>
      <c r="R9" s="17">
        <f>L9+N9+P9</f>
        <v>0</v>
      </c>
      <c r="S9" s="19" t="e">
        <f>R9/Q9</f>
        <v>#DIV/0!</v>
      </c>
      <c r="T9" s="20" t="e">
        <f>(R9*100/I9-100)/100</f>
        <v>#DIV/0!</v>
      </c>
      <c r="U9" s="20" t="e">
        <f>(S9*100/J9-100)/100</f>
        <v>#DIV/0!</v>
      </c>
    </row>
    <row r="10" spans="8:20" ht="12.75">
      <c r="H10" s="17"/>
      <c r="I10" s="17"/>
      <c r="J10" s="19"/>
      <c r="Q10" s="17"/>
      <c r="R10" s="17"/>
      <c r="S10" s="19"/>
      <c r="T10" s="20"/>
    </row>
    <row r="11" spans="1:21" ht="12.75">
      <c r="A11" s="15" t="s">
        <v>68</v>
      </c>
      <c r="B11" s="22"/>
      <c r="C11" s="22"/>
      <c r="D11" s="22"/>
      <c r="E11" s="22"/>
      <c r="F11" s="22"/>
      <c r="G11" s="22"/>
      <c r="H11" s="23"/>
      <c r="I11" s="23"/>
      <c r="J11" s="24"/>
      <c r="K11" s="22"/>
      <c r="L11" s="22"/>
      <c r="M11" s="22"/>
      <c r="N11" s="22"/>
      <c r="O11" s="22"/>
      <c r="P11" s="22"/>
      <c r="Q11" s="23"/>
      <c r="R11" s="23"/>
      <c r="S11" s="24"/>
      <c r="T11" s="25"/>
      <c r="U11" s="25"/>
    </row>
    <row r="12" spans="1:21" ht="12.75">
      <c r="A12" s="13" t="s">
        <v>105</v>
      </c>
      <c r="B12" s="18">
        <v>3348</v>
      </c>
      <c r="C12" s="18">
        <v>763238</v>
      </c>
      <c r="D12" s="18">
        <v>2970</v>
      </c>
      <c r="E12" s="18">
        <v>561683</v>
      </c>
      <c r="F12" s="18">
        <v>2373</v>
      </c>
      <c r="G12" s="18">
        <v>313996</v>
      </c>
      <c r="H12" s="17">
        <f aca="true" t="shared" si="0" ref="H12:I16">B12+D12+F12</f>
        <v>8691</v>
      </c>
      <c r="I12" s="17">
        <f t="shared" si="0"/>
        <v>1638917</v>
      </c>
      <c r="J12" s="19">
        <f>I12/H12</f>
        <v>188.57634334368888</v>
      </c>
      <c r="K12" s="18">
        <v>4518</v>
      </c>
      <c r="L12" s="18">
        <v>1016584</v>
      </c>
      <c r="M12" s="18">
        <v>1953</v>
      </c>
      <c r="N12" s="18">
        <v>316986</v>
      </c>
      <c r="O12" s="18">
        <v>594</v>
      </c>
      <c r="P12" s="18">
        <v>130547</v>
      </c>
      <c r="Q12" s="17">
        <f aca="true" t="shared" si="1" ref="Q12:R16">K12+M12+O12</f>
        <v>7065</v>
      </c>
      <c r="R12" s="17">
        <f t="shared" si="1"/>
        <v>1464117</v>
      </c>
      <c r="S12" s="19">
        <f>R12/Q12</f>
        <v>207.23524416135882</v>
      </c>
      <c r="T12" s="20">
        <f aca="true" t="shared" si="2" ref="T12:U16">(R12*100/I12-100)/100</f>
        <v>-0.10665579770055472</v>
      </c>
      <c r="U12" s="20">
        <f t="shared" si="2"/>
        <v>0.09894613760572951</v>
      </c>
    </row>
    <row r="13" spans="1:21" ht="12.75">
      <c r="A13" s="13" t="s">
        <v>103</v>
      </c>
      <c r="B13" s="17">
        <v>0</v>
      </c>
      <c r="C13" s="17">
        <v>0</v>
      </c>
      <c r="D13" s="17">
        <v>0</v>
      </c>
      <c r="E13" s="17">
        <v>0</v>
      </c>
      <c r="F13" s="18">
        <v>335</v>
      </c>
      <c r="G13" s="18">
        <v>24094</v>
      </c>
      <c r="H13" s="17">
        <f t="shared" si="0"/>
        <v>335</v>
      </c>
      <c r="I13" s="17">
        <f t="shared" si="0"/>
        <v>24094</v>
      </c>
      <c r="J13" s="19">
        <f>I13/H13</f>
        <v>71.92238805970149</v>
      </c>
      <c r="K13" s="17">
        <v>0</v>
      </c>
      <c r="L13" s="17">
        <v>0</v>
      </c>
      <c r="M13" s="17">
        <v>0</v>
      </c>
      <c r="N13" s="17">
        <v>0</v>
      </c>
      <c r="O13" s="17">
        <v>0</v>
      </c>
      <c r="P13" s="17">
        <v>0</v>
      </c>
      <c r="Q13" s="17">
        <f t="shared" si="1"/>
        <v>0</v>
      </c>
      <c r="R13" s="17">
        <f t="shared" si="1"/>
        <v>0</v>
      </c>
      <c r="S13" s="19" t="e">
        <f>R13/Q13</f>
        <v>#DIV/0!</v>
      </c>
      <c r="T13" s="20">
        <f t="shared" si="2"/>
        <v>-1</v>
      </c>
      <c r="U13" s="20" t="e">
        <f t="shared" si="2"/>
        <v>#DIV/0!</v>
      </c>
    </row>
    <row r="14" spans="1:21" ht="12.75">
      <c r="A14" s="13" t="s">
        <v>107</v>
      </c>
      <c r="B14" s="17">
        <v>0</v>
      </c>
      <c r="C14" s="17">
        <v>0</v>
      </c>
      <c r="D14" s="17">
        <v>0</v>
      </c>
      <c r="E14" s="17">
        <v>0</v>
      </c>
      <c r="F14" s="18">
        <v>0</v>
      </c>
      <c r="G14" s="18">
        <v>68</v>
      </c>
      <c r="H14" s="17">
        <f t="shared" si="0"/>
        <v>0</v>
      </c>
      <c r="I14" s="17">
        <f t="shared" si="0"/>
        <v>68</v>
      </c>
      <c r="J14" s="19" t="e">
        <f>I14/H14</f>
        <v>#DIV/0!</v>
      </c>
      <c r="K14" s="17">
        <v>0</v>
      </c>
      <c r="L14" s="17">
        <v>0</v>
      </c>
      <c r="M14" s="17">
        <v>0</v>
      </c>
      <c r="N14" s="17">
        <v>0</v>
      </c>
      <c r="O14" s="17">
        <v>0</v>
      </c>
      <c r="P14" s="17">
        <v>0</v>
      </c>
      <c r="Q14" s="17">
        <f t="shared" si="1"/>
        <v>0</v>
      </c>
      <c r="R14" s="17">
        <f t="shared" si="1"/>
        <v>0</v>
      </c>
      <c r="S14" s="19" t="e">
        <f>R14/Q14</f>
        <v>#DIV/0!</v>
      </c>
      <c r="T14" s="20">
        <f t="shared" si="2"/>
        <v>-1</v>
      </c>
      <c r="U14" s="20" t="e">
        <f t="shared" si="2"/>
        <v>#DIV/0!</v>
      </c>
    </row>
    <row r="15" spans="1:21" ht="12.75">
      <c r="A15" s="13" t="s">
        <v>106</v>
      </c>
      <c r="B15" s="17">
        <v>0</v>
      </c>
      <c r="C15" s="17">
        <v>0</v>
      </c>
      <c r="D15" s="17">
        <v>0</v>
      </c>
      <c r="E15" s="17">
        <v>0</v>
      </c>
      <c r="F15" s="17">
        <v>0</v>
      </c>
      <c r="G15" s="17">
        <v>0</v>
      </c>
      <c r="H15" s="17">
        <f t="shared" si="0"/>
        <v>0</v>
      </c>
      <c r="I15" s="17">
        <f t="shared" si="0"/>
        <v>0</v>
      </c>
      <c r="J15" s="19" t="e">
        <f>I15/H15</f>
        <v>#DIV/0!</v>
      </c>
      <c r="K15" s="17">
        <v>0</v>
      </c>
      <c r="L15" s="17">
        <v>0</v>
      </c>
      <c r="M15" s="17">
        <v>0</v>
      </c>
      <c r="N15" s="17">
        <v>0</v>
      </c>
      <c r="O15" s="18">
        <v>23</v>
      </c>
      <c r="P15" s="18">
        <v>1909</v>
      </c>
      <c r="Q15" s="17">
        <f t="shared" si="1"/>
        <v>23</v>
      </c>
      <c r="R15" s="17">
        <f t="shared" si="1"/>
        <v>1909</v>
      </c>
      <c r="S15" s="19">
        <f>R15/Q15</f>
        <v>83</v>
      </c>
      <c r="T15" s="20" t="e">
        <f t="shared" si="2"/>
        <v>#DIV/0!</v>
      </c>
      <c r="U15" s="20" t="e">
        <f t="shared" si="2"/>
        <v>#DIV/0!</v>
      </c>
    </row>
    <row r="16" spans="1:21" ht="12.75">
      <c r="A16" s="13" t="s">
        <v>60</v>
      </c>
      <c r="B16" s="17">
        <v>0</v>
      </c>
      <c r="C16" s="17">
        <v>0</v>
      </c>
      <c r="D16" s="17">
        <v>0</v>
      </c>
      <c r="E16" s="17">
        <v>0</v>
      </c>
      <c r="F16" s="17">
        <v>0</v>
      </c>
      <c r="G16" s="17">
        <v>0</v>
      </c>
      <c r="H16" s="17">
        <f t="shared" si="0"/>
        <v>0</v>
      </c>
      <c r="I16" s="17">
        <f t="shared" si="0"/>
        <v>0</v>
      </c>
      <c r="J16" s="19" t="e">
        <f>I16/H16</f>
        <v>#DIV/0!</v>
      </c>
      <c r="K16" s="17">
        <v>0</v>
      </c>
      <c r="L16" s="17">
        <v>0</v>
      </c>
      <c r="M16" s="17">
        <v>0</v>
      </c>
      <c r="N16" s="17">
        <v>0</v>
      </c>
      <c r="O16" s="17">
        <v>0</v>
      </c>
      <c r="P16" s="17">
        <v>0</v>
      </c>
      <c r="Q16" s="17">
        <f t="shared" si="1"/>
        <v>0</v>
      </c>
      <c r="R16" s="17">
        <f t="shared" si="1"/>
        <v>0</v>
      </c>
      <c r="S16" s="19" t="e">
        <f>R16/Q16</f>
        <v>#DIV/0!</v>
      </c>
      <c r="T16" s="20" t="e">
        <f t="shared" si="2"/>
        <v>#DIV/0!</v>
      </c>
      <c r="U16" s="20" t="e">
        <f t="shared" si="2"/>
        <v>#DIV/0!</v>
      </c>
    </row>
  </sheetData>
  <mergeCells count="8">
    <mergeCell ref="K6:L6"/>
    <mergeCell ref="M6:N6"/>
    <mergeCell ref="O6:P6"/>
    <mergeCell ref="Q6:R6"/>
    <mergeCell ref="B6:C6"/>
    <mergeCell ref="D6:E6"/>
    <mergeCell ref="F6:G6"/>
    <mergeCell ref="H6: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helen</cp:lastModifiedBy>
  <dcterms:created xsi:type="dcterms:W3CDTF">2009-04-21T17:30:52Z</dcterms:created>
  <dcterms:modified xsi:type="dcterms:W3CDTF">2009-04-21T17:30:52Z</dcterms:modified>
  <cp:category/>
  <cp:version/>
  <cp:contentType/>
  <cp:contentStatus/>
</cp:coreProperties>
</file>