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" yWindow="0" windowWidth="13650" windowHeight="12420" tabRatio="814" activeTab="0"/>
  </bookViews>
  <sheets>
    <sheet name="Стан тваринництва в Україні" sheetId="1" r:id="rId1"/>
    <sheet name="Передмова2" sheetId="2" r:id="rId2"/>
    <sheet name="Передмова3" sheetId="3" r:id="rId3"/>
    <sheet name="зміст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</sheets>
  <definedNames/>
  <calcPr fullCalcOnLoad="1"/>
</workbook>
</file>

<file path=xl/sharedStrings.xml><?xml version="1.0" encoding="utf-8"?>
<sst xmlns="http://schemas.openxmlformats.org/spreadsheetml/2006/main" count="1106" uniqueCount="204">
  <si>
    <t xml:space="preserve">           </t>
  </si>
  <si>
    <t xml:space="preserve">I.Виробництво основних видів продукції тваринництва і чисельність </t>
  </si>
  <si>
    <t>поголів'я худоби та птиці в усіх категоріях господарств</t>
  </si>
  <si>
    <t xml:space="preserve">II. Виробництво основних видів продукції тваринництва, чисельність поголів'я </t>
  </si>
  <si>
    <t>худоби та птиці у сільськогосподарських підприємствах,</t>
  </si>
  <si>
    <t>СТАН  ТВАРИННИЦТВА  В  УКРАЇНІ</t>
  </si>
  <si>
    <t xml:space="preserve"> </t>
  </si>
  <si>
    <t>СТАТИСТИЧНИЙ БЮЛЕТЕНЬ</t>
  </si>
  <si>
    <t>м.Київ</t>
  </si>
  <si>
    <t>З  М  І   С  Т</t>
  </si>
  <si>
    <t>стор.</t>
  </si>
  <si>
    <t xml:space="preserve">   Передмова</t>
  </si>
  <si>
    <t xml:space="preserve">     та   птиці  в   усіх   категоріях   господарств</t>
  </si>
  <si>
    <t xml:space="preserve">   Стан тваринництва за категоріями господарств </t>
  </si>
  <si>
    <t xml:space="preserve">   Реалізація на забій худоби та птиці</t>
  </si>
  <si>
    <t xml:space="preserve">   Виробництво молока всіх видів</t>
  </si>
  <si>
    <t xml:space="preserve">   Виробництво яєць від птиці всіх видів</t>
  </si>
  <si>
    <t xml:space="preserve">   Чисельність  поголів'я  великої рогатої худоби </t>
  </si>
  <si>
    <t xml:space="preserve">   Чисельність поголів'я корів</t>
  </si>
  <si>
    <t xml:space="preserve">   Чисельність поголів'я свиней </t>
  </si>
  <si>
    <t xml:space="preserve">   Чисельність поголів'я овець та кіз</t>
  </si>
  <si>
    <t xml:space="preserve">   Чисельність поголів'я птиці всіх видів</t>
  </si>
  <si>
    <t xml:space="preserve">   Стан тваринництва у сільськогосподарських підприємствах</t>
  </si>
  <si>
    <t xml:space="preserve">   Реалізація на забій худоби та птиці </t>
  </si>
  <si>
    <t xml:space="preserve">   Вирощування худоби та птиці   </t>
  </si>
  <si>
    <t xml:space="preserve">   Виробництво  молока коров'ячого</t>
  </si>
  <si>
    <t xml:space="preserve">   Виробництво  яєць</t>
  </si>
  <si>
    <t xml:space="preserve">   Чисельність птиці</t>
  </si>
  <si>
    <t/>
  </si>
  <si>
    <t>Од. виміру</t>
  </si>
  <si>
    <t>Усі категорії господарств</t>
  </si>
  <si>
    <t>"-"</t>
  </si>
  <si>
    <t>Сільськогосподарські підприємства</t>
  </si>
  <si>
    <t>Господарства населення</t>
  </si>
  <si>
    <t>(у живій масі; тис. т)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</si>
  <si>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</si>
  <si>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</si>
  <si>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</si>
  <si>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</si>
  <si>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</si>
  <si>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</si>
  <si>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</si>
  <si>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</si>
  <si>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</si>
  <si>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</si>
  <si>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</si>
  <si>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</si>
  <si>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</si>
  <si>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</si>
  <si>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</si>
  <si>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</si>
  <si>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</si>
  <si>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</si>
  <si>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</si>
  <si>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</si>
  <si>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</si>
  <si>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</si>
  <si>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</si>
  <si>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</si>
  <si>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</si>
  <si>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ВИРОБНИЦТВО МОЛОКА ВСІХ ВИДІВ</t>
  </si>
  <si>
    <t>(тис.т)</t>
  </si>
  <si>
    <t>ВИРОБНИЦТВО ЯЄЦЬ ВІД ПТИЦІ ВСІХ ВИДІВ</t>
  </si>
  <si>
    <t>(млн. штук)</t>
  </si>
  <si>
    <t>ЧИСЕЛЬНІСТЬ ПОГОЛІВ'Я ВЕЛИКОЇ РОГАТОЇ ХУДОБИ</t>
  </si>
  <si>
    <t>(тис. голів)</t>
  </si>
  <si>
    <t>ЧИСЕЛЬНІСТЬ ПОГОЛІВ'Я КОРІВ</t>
  </si>
  <si>
    <t>ЧИСЕЛЬНІСТЬ ПОГОЛІВ'Я СВИНЕЙ</t>
  </si>
  <si>
    <t>ЧИСЕЛЬНІСТЬ ПОГОЛІВ'Я ОВЕЦЬ ТА КІЗ</t>
  </si>
  <si>
    <t>ЧИСЕЛЬНІСТЬ ПОГОЛІВ'Я ПТИЦІ ВСІХ ВИДІВ</t>
  </si>
  <si>
    <t xml:space="preserve">       усього</t>
  </si>
  <si>
    <t>тис. т</t>
  </si>
  <si>
    <t xml:space="preserve">             великої рогатої худоби</t>
  </si>
  <si>
    <t xml:space="preserve">             свиней</t>
  </si>
  <si>
    <t xml:space="preserve">             птиці</t>
  </si>
  <si>
    <t>Вирощено худоби та птиці у живій масі:</t>
  </si>
  <si>
    <t>Валовий надій молока коров'ячого</t>
  </si>
  <si>
    <t>Надій молока у розрахунку</t>
  </si>
  <si>
    <t xml:space="preserve">    на одну корову, яка була в наявності на початок року</t>
  </si>
  <si>
    <t xml:space="preserve"> кг</t>
  </si>
  <si>
    <t xml:space="preserve">    на середнє поголів'я корів</t>
  </si>
  <si>
    <t xml:space="preserve">Виробництво яєць від птиці всіх видів </t>
  </si>
  <si>
    <t>млн. шт.</t>
  </si>
  <si>
    <t xml:space="preserve">    у т. ч. курячих яєць</t>
  </si>
  <si>
    <t xml:space="preserve">    у середньому від однієї курки-несучки</t>
  </si>
  <si>
    <t>шт.</t>
  </si>
  <si>
    <t xml:space="preserve">Наявність кормів всіх видів (на кінець звітного періоду)  </t>
  </si>
  <si>
    <t xml:space="preserve">    у т. ч. концентрованих</t>
  </si>
  <si>
    <t>У розрахунку на одну умовну голову - всього</t>
  </si>
  <si>
    <t>(у живій масі; тис.т)</t>
  </si>
  <si>
    <t>Худоба та птиця - усього</t>
  </si>
  <si>
    <t>У тому числі</t>
  </si>
  <si>
    <t>велика рогата худоба</t>
  </si>
  <si>
    <t>свині</t>
  </si>
  <si>
    <t>Птиця</t>
  </si>
  <si>
    <t>З неї бройлери</t>
  </si>
  <si>
    <t xml:space="preserve">       ВИРОЩЕНО ХУДОБИ ТА ПТИЦІ</t>
  </si>
  <si>
    <t>птиця</t>
  </si>
  <si>
    <t>СЕРЕДНЬОДОБОВІ ПРИРОСТИ ХУДОБИ НА ВИРОЩУВАННІ, ВІДГОДІВЛІ ТА НАГУЛІ</t>
  </si>
  <si>
    <t>(грамів)</t>
  </si>
  <si>
    <t>Велика рогата худоба</t>
  </si>
  <si>
    <t>Свині</t>
  </si>
  <si>
    <t>ВИРОБНИЦТВО МОЛОКА КОРОВ'ЯЧОГО</t>
  </si>
  <si>
    <t>Валовий надій,
тис. т</t>
  </si>
  <si>
    <t>Середній надій на одну корову, кг</t>
  </si>
  <si>
    <t>яка була в наявності
на початок року</t>
  </si>
  <si>
    <t>на середнє
поголів'я корів</t>
  </si>
  <si>
    <t>ВИРОБНИЦТВО ЯЄЦЬ</t>
  </si>
  <si>
    <t>Від птиці всіх видів,
млн. шт.</t>
  </si>
  <si>
    <t>курячих яєць - усього,
млн. шт.</t>
  </si>
  <si>
    <t>у середньому від однієї
курки-несучки, шт.</t>
  </si>
  <si>
    <t>ЧИСЕЛЬНІСТЬ ХУДОБИ М'ЯСНОГО НАПРЯМКУ</t>
  </si>
  <si>
    <t xml:space="preserve">Велика рогата худоба </t>
  </si>
  <si>
    <t>У тому числі корови</t>
  </si>
  <si>
    <t>ЧИСЕЛЬНІСТЬ ПТИЦІ</t>
  </si>
  <si>
    <t>Птиця всіх видів, включаючи молодняк - усього</t>
  </si>
  <si>
    <t>У тому числі кури-несучки
м'ясних порід</t>
  </si>
  <si>
    <t>Середнє поголів'я курей-несучок</t>
  </si>
  <si>
    <t>НАЯВНІСТЬ КОРМІВ УСІХ ВИДІВ</t>
  </si>
  <si>
    <t>Усього, тис. ц кормових одиниць</t>
  </si>
  <si>
    <t>У розрахунку на одну умовну голову, ц кормових одиниць</t>
  </si>
  <si>
    <t>НАЯВНІСТЬ КОНЦЕНТРОВАНИХ КОРМІВ</t>
  </si>
  <si>
    <t>Довідково: чисельність худоби і птиці у перерахунку на умовне поголів'я великої худоби, тис. голів</t>
  </si>
  <si>
    <t>РЕАЛІЗАЦІЯ НА ЗАБІЙ ХУДОБИ ТА ПТИЦІ</t>
  </si>
  <si>
    <t>тис. т корм.од</t>
  </si>
  <si>
    <t>ц  корм.од</t>
  </si>
  <si>
    <t>Реалізація худоби та птиці на забій у живій масі:</t>
  </si>
  <si>
    <t>РЕАЛІЗАЦІЯ НА ЗАБІЙ ПТИЦІ</t>
  </si>
  <si>
    <t>ІНКУБАЦІЯ ЯЄЦЬ</t>
  </si>
  <si>
    <t>Проінкубовано яєць,                                                            млн. шт.</t>
  </si>
  <si>
    <t>Виведено здорового молодняка,                                                                               млн. голів</t>
  </si>
  <si>
    <t>НАДХОДЖЕННЯ ПРИПЛОДУ ТЕЛЯТ</t>
  </si>
  <si>
    <t>Усього,
тис. голів</t>
  </si>
  <si>
    <t>У тому числі від корів,
тис. голів</t>
  </si>
  <si>
    <t>У середньому на 100 корів, які
були на початок року, голів</t>
  </si>
  <si>
    <t>НАДХОДЖЕННЯ ПРИПЛОДУ ПОРОСЯТ</t>
  </si>
  <si>
    <t>У тому числі від                                                                                  основних свиноматок,                                         тис. голів</t>
  </si>
  <si>
    <t>У середньому на 100 основних
свиноматок, які були 
на початок року, голів</t>
  </si>
  <si>
    <t>ПАДІЖ ХУДОБИ ВСЯКОГО ВІКУ</t>
  </si>
  <si>
    <t>тис. голів</t>
  </si>
  <si>
    <t>процент падежу</t>
  </si>
  <si>
    <t>ПРОДАНО ТА ВИДАНО  ХУДОБИ ТА ПТИЦІ НАСЕЛЕННЮ</t>
  </si>
  <si>
    <t xml:space="preserve"> I. Виробництво  основних видів продукції  тваринництва і чисельність   поголів'я  худоби </t>
  </si>
  <si>
    <t xml:space="preserve"> II. Виробництво  основних видів продукції   тваринництва,   чисельність    поголів'я   худоби   та   птиці</t>
  </si>
  <si>
    <t xml:space="preserve">   Інкубація яєць</t>
  </si>
  <si>
    <t xml:space="preserve">   Чисельність худоби м'ясного напрямку</t>
  </si>
  <si>
    <t xml:space="preserve">  Надходження приплоду молодняку</t>
  </si>
  <si>
    <t xml:space="preserve">  Падіж худоби </t>
  </si>
  <si>
    <t xml:space="preserve">  Продано та видано худоби та птиці населенню</t>
  </si>
  <si>
    <t xml:space="preserve">  Наявність кормів</t>
  </si>
  <si>
    <t>Приплід молодняка:</t>
  </si>
  <si>
    <t xml:space="preserve">     телят - усього</t>
  </si>
  <si>
    <t xml:space="preserve"> тис. голів</t>
  </si>
  <si>
    <t xml:space="preserve">        у т. ч. від корів</t>
  </si>
  <si>
    <t xml:space="preserve"> "-"</t>
  </si>
  <si>
    <t xml:space="preserve">     поросят - усього</t>
  </si>
  <si>
    <t xml:space="preserve">        у т. ч. від основних свиноматок</t>
  </si>
  <si>
    <t>Вихід приплоду на 100 маток, які були на початок року:</t>
  </si>
  <si>
    <t xml:space="preserve">    телят від корів</t>
  </si>
  <si>
    <t xml:space="preserve"> голів</t>
  </si>
  <si>
    <t xml:space="preserve">    поросят від основних свиноматок</t>
  </si>
  <si>
    <t>Падіж худоби:</t>
  </si>
  <si>
    <t xml:space="preserve">    великої рогатої худоби</t>
  </si>
  <si>
    <t xml:space="preserve">    свиней</t>
  </si>
  <si>
    <t>Процент падежу:</t>
  </si>
  <si>
    <t>%</t>
  </si>
  <si>
    <t>ВИРОБНИЦТВО ВОВНИ ВСІХ ВИДІВ</t>
  </si>
  <si>
    <t>(тонн)</t>
  </si>
  <si>
    <t>ВИРОБНИЦТВО ВОВНИ ОВЕЧОЇ</t>
  </si>
  <si>
    <t>Валовий настриг, т</t>
  </si>
  <si>
    <t>Середній настриг вовни від однієї вівці, кг</t>
  </si>
  <si>
    <t xml:space="preserve">   Виробництво вовни всіх видів</t>
  </si>
  <si>
    <t xml:space="preserve">   Виробництво вовни </t>
  </si>
  <si>
    <t>Державна служба статистики України</t>
  </si>
  <si>
    <t xml:space="preserve"> які звітують за оперативною звітністю </t>
  </si>
  <si>
    <t>18-19</t>
  </si>
  <si>
    <t xml:space="preserve">      у  сільськогосподарських підприємствах, які звітують за оперативною звітністю    </t>
  </si>
  <si>
    <t>за  січень - грудень</t>
  </si>
  <si>
    <t>на 1 січня</t>
  </si>
  <si>
    <t xml:space="preserve">за  січень - грудень </t>
  </si>
  <si>
    <t>за  січень -грудень</t>
  </si>
  <si>
    <t>Виробництво продукції тваринництва за січень-грудень</t>
  </si>
  <si>
    <t>Реалізовано на забій худоби та птиці у живій масі, тис.т</t>
  </si>
  <si>
    <t>Виробництво молока всіх видів, тис.т</t>
  </si>
  <si>
    <t>Виробництво яєць від птиці усіх видів, млн. шт.</t>
  </si>
  <si>
    <t>Виробництво вовни всіх видів, т</t>
  </si>
  <si>
    <t>Чисельність худоби та птиці на 1 січня</t>
  </si>
  <si>
    <t>(тис.голів)</t>
  </si>
  <si>
    <t xml:space="preserve">     у т.ч. корови</t>
  </si>
  <si>
    <t>Вівці та кози</t>
  </si>
  <si>
    <t>Птиця всіх видів</t>
  </si>
  <si>
    <t xml:space="preserve">2014 у % до 2013 </t>
  </si>
  <si>
    <t>2015 у %
  до 2014</t>
  </si>
  <si>
    <t xml:space="preserve">2015 у % до 2014 </t>
  </si>
  <si>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Тут і далі інформацію наведено без урахування тимчасово окупованої території Автономної Республіки Крим і м.Севастополя.</t>
    </r>
  </si>
  <si>
    <r>
      <t>СТАН ТВАРИННИЦТВА У СІЛЬСЬКОГОСПОДАРСЬКИХ ПІДПРИЄМСТВАХ (КРІМ МАЛИХ)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</t>
    </r>
  </si>
  <si>
    <r>
      <t xml:space="preserve"> СТАН ТВАРИННИЦТВА ЗА КАТЕГОРІЯМИ ГОСПОДАРСТВ</t>
    </r>
    <r>
      <rPr>
        <vertAlign val="superscript"/>
        <sz val="12"/>
        <rFont val="Times New Roman"/>
        <family val="1"/>
      </rPr>
      <t>1</t>
    </r>
  </si>
  <si>
    <r>
      <rPr>
        <b/>
        <vertAlign val="superscript"/>
        <sz val="11"/>
        <rFont val="Times New Roman"/>
        <family val="1"/>
      </rPr>
      <t>1</t>
    </r>
    <r>
      <rPr>
        <b/>
        <sz val="11"/>
        <rFont val="Times New Roman"/>
        <family val="1"/>
      </rPr>
      <t>До відома користувачів:</t>
    </r>
    <r>
      <rPr>
        <sz val="11"/>
        <rFont val="Times New Roman"/>
        <family val="1"/>
      </rPr>
      <t xml:space="preserve"> тут і далі дані по Луганській області  за січень-грудень 2014р. можуть бути уточнені.</t>
    </r>
  </si>
  <si>
    <r>
      <t>Луганська</t>
    </r>
    <r>
      <rPr>
        <vertAlign val="superscript"/>
        <sz val="12"/>
        <rFont val="Times New Roman Cyr"/>
        <family val="0"/>
      </rPr>
      <t>1</t>
    </r>
  </si>
  <si>
    <t>–</t>
  </si>
  <si>
    <t>21-22</t>
  </si>
  <si>
    <t>28-29</t>
  </si>
  <si>
    <t>32-33</t>
  </si>
  <si>
    <t xml:space="preserve">     за січень-грудень 2014 року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</si>
</sst>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.0"/>
    <numFmt numFmtId="173" formatCode="0.0"/>
  </numFmts>
  <fonts count="68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 Cyr"/>
      <family val="1"/>
    </font>
    <font>
      <sz val="12"/>
      <name val="Arial Cyr"/>
      <family val="0"/>
    </font>
    <font>
      <sz val="11"/>
      <name val="Arial Cyr"/>
      <family val="2"/>
    </font>
    <font>
      <b/>
      <i/>
      <sz val="14"/>
      <name val="Arial Cyr"/>
      <family val="2"/>
    </font>
    <font>
      <sz val="14"/>
      <name val="Arial Cyr"/>
      <family val="2"/>
    </font>
    <font>
      <sz val="16"/>
      <name val="Times New Roman"/>
      <family val="1"/>
    </font>
    <font>
      <sz val="8"/>
      <name val="Times New Roman"/>
      <family val="1"/>
    </font>
    <font>
      <sz val="11"/>
      <name val="Arial Unicode MS"/>
      <family val="2"/>
    </font>
    <font>
      <sz val="18"/>
      <name val="Times New Roman"/>
      <family val="1"/>
    </font>
    <font>
      <b/>
      <i/>
      <sz val="20"/>
      <name val="Times New Roman"/>
      <family val="1"/>
    </font>
    <font>
      <b/>
      <i/>
      <sz val="12"/>
      <name val="Arial Cyr"/>
      <family val="0"/>
    </font>
    <font>
      <i/>
      <sz val="18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2"/>
      <name val="Times New Roman Cy"/>
      <family val="0"/>
    </font>
    <font>
      <b/>
      <i/>
      <sz val="11"/>
      <name val="Times New Roman"/>
      <family val="1"/>
    </font>
    <font>
      <b/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2"/>
      <name val="Times New Roman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17" fillId="0" borderId="0">
      <alignment/>
      <protection/>
    </xf>
    <xf numFmtId="0" fontId="5" fillId="0" borderId="0">
      <alignment/>
      <protection/>
    </xf>
    <xf numFmtId="0" fontId="17" fillId="0" borderId="0">
      <alignment/>
      <protection/>
    </xf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5" fillId="0" borderId="0" xfId="54">
      <alignment/>
      <protection/>
    </xf>
    <xf numFmtId="0" fontId="6" fillId="0" borderId="0" xfId="54" applyFont="1">
      <alignment/>
      <protection/>
    </xf>
    <xf numFmtId="0" fontId="5" fillId="0" borderId="0" xfId="54" applyFont="1" applyAlignment="1">
      <alignment horizontal="centerContinuous"/>
      <protection/>
    </xf>
    <xf numFmtId="0" fontId="7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Continuous"/>
      <protection/>
    </xf>
    <xf numFmtId="0" fontId="9" fillId="0" borderId="0" xfId="54" applyFont="1" applyAlignment="1">
      <alignment horizontal="centerContinuous"/>
      <protection/>
    </xf>
    <xf numFmtId="0" fontId="9" fillId="0" borderId="0" xfId="54" applyFont="1">
      <alignment/>
      <protection/>
    </xf>
    <xf numFmtId="0" fontId="5" fillId="0" borderId="0" xfId="54" applyAlignment="1">
      <alignment horizontal="left"/>
      <protection/>
    </xf>
    <xf numFmtId="0" fontId="5" fillId="0" borderId="0" xfId="54" applyAlignment="1">
      <alignment horizontal="centerContinuous"/>
      <protection/>
    </xf>
    <xf numFmtId="0" fontId="7" fillId="0" borderId="0" xfId="54" applyFont="1" applyAlignment="1">
      <alignment horizontal="centerContinuous"/>
      <protection/>
    </xf>
    <xf numFmtId="0" fontId="11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14" fillId="0" borderId="0" xfId="54" applyFont="1" applyAlignment="1">
      <alignment horizontal="center"/>
      <protection/>
    </xf>
    <xf numFmtId="0" fontId="14" fillId="0" borderId="0" xfId="54" applyFont="1" applyAlignment="1">
      <alignment horizontal="centerContinuous"/>
      <protection/>
    </xf>
    <xf numFmtId="0" fontId="8" fillId="0" borderId="0" xfId="54" applyFont="1" applyAlignment="1">
      <alignment horizontal="center"/>
      <protection/>
    </xf>
    <xf numFmtId="0" fontId="2" fillId="0" borderId="0" xfId="53" applyFont="1">
      <alignment/>
      <protection/>
    </xf>
    <xf numFmtId="0" fontId="17" fillId="0" borderId="0" xfId="53">
      <alignment/>
      <protection/>
    </xf>
    <xf numFmtId="0" fontId="2" fillId="0" borderId="0" xfId="53" applyFont="1" applyAlignment="1">
      <alignment horizontal="centerContinuous"/>
      <protection/>
    </xf>
    <xf numFmtId="0" fontId="18" fillId="0" borderId="0" xfId="53" applyFont="1" applyAlignment="1">
      <alignment horizontal="center"/>
      <protection/>
    </xf>
    <xf numFmtId="0" fontId="2" fillId="0" borderId="0" xfId="53" applyFont="1" applyAlignment="1">
      <alignment horizontal="center"/>
      <protection/>
    </xf>
    <xf numFmtId="0" fontId="18" fillId="0" borderId="0" xfId="53" applyFont="1">
      <alignment/>
      <protection/>
    </xf>
    <xf numFmtId="0" fontId="3" fillId="0" borderId="0" xfId="53" applyFont="1" applyAlignment="1">
      <alignment horizontal="left"/>
      <protection/>
    </xf>
    <xf numFmtId="0" fontId="3" fillId="0" borderId="0" xfId="53" applyFont="1" applyAlignment="1">
      <alignment/>
      <protection/>
    </xf>
    <xf numFmtId="0" fontId="2" fillId="0" borderId="0" xfId="53" applyFont="1" applyAlignment="1">
      <alignment/>
      <protection/>
    </xf>
    <xf numFmtId="0" fontId="18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left"/>
      <protection/>
    </xf>
    <xf numFmtId="0" fontId="3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left"/>
      <protection/>
    </xf>
    <xf numFmtId="0" fontId="18" fillId="0" borderId="0" xfId="53" applyFont="1" applyAlignment="1">
      <alignment horizontal="left"/>
      <protection/>
    </xf>
    <xf numFmtId="0" fontId="18" fillId="0" borderId="0" xfId="53" applyFont="1" applyAlignment="1">
      <alignment horizontal="centerContinuous"/>
      <protection/>
    </xf>
    <xf numFmtId="0" fontId="18" fillId="0" borderId="0" xfId="53" applyFont="1" applyAlignment="1">
      <alignment horizontal="center"/>
      <protection/>
    </xf>
    <xf numFmtId="0" fontId="18" fillId="0" borderId="0" xfId="53" applyFont="1" applyBorder="1" applyAlignment="1">
      <alignment horizontal="center"/>
      <protection/>
    </xf>
    <xf numFmtId="0" fontId="18" fillId="0" borderId="0" xfId="53" applyFont="1" applyBorder="1" applyAlignment="1">
      <alignment/>
      <protection/>
    </xf>
    <xf numFmtId="0" fontId="18" fillId="0" borderId="0" xfId="53" applyFont="1" applyBorder="1" applyAlignment="1">
      <alignment horizontal="centerContinuous"/>
      <protection/>
    </xf>
    <xf numFmtId="0" fontId="19" fillId="0" borderId="0" xfId="53" applyFont="1" applyAlignment="1">
      <alignment/>
      <protection/>
    </xf>
    <xf numFmtId="0" fontId="18" fillId="0" borderId="0" xfId="53" applyFont="1" applyAlignment="1">
      <alignment/>
      <protection/>
    </xf>
    <xf numFmtId="0" fontId="6" fillId="0" borderId="0" xfId="53" applyFont="1">
      <alignment/>
      <protection/>
    </xf>
    <xf numFmtId="0" fontId="18" fillId="0" borderId="0" xfId="53" applyFont="1">
      <alignment/>
      <protection/>
    </xf>
    <xf numFmtId="49" fontId="20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49" fontId="20" fillId="0" borderId="0" xfId="0" applyNumberFormat="1" applyFont="1" applyFill="1" applyAlignment="1">
      <alignment horizontal="center" wrapText="1"/>
    </xf>
    <xf numFmtId="49" fontId="20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Alignment="1">
      <alignment horizontal="left" wrapText="1"/>
    </xf>
    <xf numFmtId="49" fontId="20" fillId="0" borderId="0" xfId="0" applyNumberFormat="1" applyFont="1" applyAlignment="1">
      <alignment horizontal="right" wrapText="1"/>
    </xf>
    <xf numFmtId="49" fontId="20" fillId="0" borderId="0" xfId="0" applyNumberFormat="1" applyFont="1" applyFill="1" applyAlignment="1">
      <alignment horizontal="left" wrapText="1"/>
    </xf>
    <xf numFmtId="173" fontId="20" fillId="0" borderId="0" xfId="0" applyNumberFormat="1" applyFont="1" applyFill="1" applyAlignment="1">
      <alignment horizontal="right" wrapText="1"/>
    </xf>
    <xf numFmtId="173" fontId="20" fillId="0" borderId="0" xfId="0" applyNumberFormat="1" applyFont="1" applyAlignment="1">
      <alignment wrapText="1"/>
    </xf>
    <xf numFmtId="173" fontId="20" fillId="0" borderId="0" xfId="0" applyNumberFormat="1" applyFont="1" applyFill="1" applyAlignment="1">
      <alignment wrapText="1"/>
    </xf>
    <xf numFmtId="1" fontId="20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 horizontal="right" wrapText="1"/>
    </xf>
    <xf numFmtId="173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49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1" fontId="20" fillId="0" borderId="10" xfId="0" applyNumberFormat="1" applyFont="1" applyBorder="1" applyAlignment="1">
      <alignment horizontal="center" vertical="center" wrapText="1"/>
    </xf>
    <xf numFmtId="49" fontId="21" fillId="0" borderId="0" xfId="0" applyNumberFormat="1" applyFont="1" applyFill="1" applyAlignment="1">
      <alignment horizontal="left" wrapText="1"/>
    </xf>
    <xf numFmtId="173" fontId="21" fillId="0" borderId="0" xfId="0" applyNumberFormat="1" applyFont="1" applyFill="1" applyAlignment="1">
      <alignment horizontal="right" wrapText="1"/>
    </xf>
    <xf numFmtId="172" fontId="20" fillId="0" borderId="0" xfId="0" applyNumberFormat="1" applyFont="1" applyAlignment="1">
      <alignment horizontal="right" wrapText="1"/>
    </xf>
    <xf numFmtId="172" fontId="20" fillId="0" borderId="0" xfId="0" applyNumberFormat="1" applyFont="1" applyFill="1" applyAlignment="1">
      <alignment horizontal="right" wrapText="1"/>
    </xf>
    <xf numFmtId="172" fontId="20" fillId="0" borderId="0" xfId="0" applyNumberFormat="1" applyFont="1" applyAlignment="1">
      <alignment horizontal="right" vertical="center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horizontal="right" wrapText="1"/>
    </xf>
    <xf numFmtId="49" fontId="20" fillId="0" borderId="0" xfId="0" applyNumberFormat="1" applyFont="1" applyFill="1" applyAlignment="1">
      <alignment horizontal="right" wrapText="1"/>
    </xf>
    <xf numFmtId="0" fontId="20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9" fontId="3" fillId="0" borderId="0" xfId="0" applyNumberFormat="1" applyFont="1" applyFill="1" applyAlignment="1">
      <alignment horizontal="left" wrapText="1"/>
    </xf>
    <xf numFmtId="173" fontId="2" fillId="0" borderId="0" xfId="0" applyNumberFormat="1" applyFont="1" applyFill="1" applyAlignment="1">
      <alignment wrapText="1"/>
    </xf>
    <xf numFmtId="49" fontId="2" fillId="0" borderId="0" xfId="0" applyNumberFormat="1" applyFont="1" applyFill="1" applyAlignment="1">
      <alignment horizontal="left" wrapText="1"/>
    </xf>
    <xf numFmtId="173" fontId="20" fillId="0" borderId="0" xfId="0" applyNumberFormat="1" applyFont="1" applyAlignment="1">
      <alignment horizontal="right" wrapText="1"/>
    </xf>
    <xf numFmtId="173" fontId="20" fillId="0" borderId="0" xfId="0" applyNumberFormat="1" applyFont="1" applyAlignment="1">
      <alignment horizontal="right" vertical="center" wrapText="1"/>
    </xf>
    <xf numFmtId="2" fontId="20" fillId="0" borderId="0" xfId="0" applyNumberFormat="1" applyFont="1" applyAlignment="1">
      <alignment wrapText="1"/>
    </xf>
    <xf numFmtId="173" fontId="2" fillId="0" borderId="0" xfId="0" applyNumberFormat="1" applyFont="1" applyFill="1" applyAlignment="1">
      <alignment horizontal="right" wrapText="1"/>
    </xf>
    <xf numFmtId="1" fontId="20" fillId="0" borderId="0" xfId="0" applyNumberFormat="1" applyFont="1" applyAlignment="1">
      <alignment horizontal="right" wrapText="1"/>
    </xf>
    <xf numFmtId="1" fontId="20" fillId="0" borderId="0" xfId="0" applyNumberFormat="1" applyFont="1" applyAlignment="1">
      <alignment horizontal="right" vertical="center" wrapText="1"/>
    </xf>
    <xf numFmtId="173" fontId="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173" fontId="2" fillId="0" borderId="0" xfId="0" applyNumberFormat="1" applyFont="1" applyFill="1" applyAlignment="1">
      <alignment horizontal="right" wrapText="1"/>
    </xf>
    <xf numFmtId="173" fontId="3" fillId="0" borderId="0" xfId="0" applyNumberFormat="1" applyFont="1" applyFill="1" applyBorder="1" applyAlignment="1">
      <alignment horizontal="right" vertical="center" wrapText="1"/>
    </xf>
    <xf numFmtId="0" fontId="20" fillId="0" borderId="0" xfId="0" applyFont="1" applyFill="1" applyAlignment="1">
      <alignment wrapText="1"/>
    </xf>
    <xf numFmtId="173" fontId="20" fillId="0" borderId="0" xfId="0" applyNumberFormat="1" applyFont="1" applyAlignment="1">
      <alignment wrapText="1"/>
    </xf>
    <xf numFmtId="49" fontId="20" fillId="0" borderId="0" xfId="0" applyNumberFormat="1" applyFont="1" applyFill="1" applyAlignment="1">
      <alignment horizontal="center" wrapText="1"/>
    </xf>
    <xf numFmtId="173" fontId="20" fillId="0" borderId="0" xfId="0" applyNumberFormat="1" applyFont="1" applyFill="1" applyAlignment="1">
      <alignment horizontal="right" wrapText="1"/>
    </xf>
    <xf numFmtId="0" fontId="22" fillId="0" borderId="0" xfId="0" applyFont="1" applyAlignment="1">
      <alignment/>
    </xf>
    <xf numFmtId="173" fontId="22" fillId="0" borderId="0" xfId="0" applyNumberFormat="1" applyFont="1" applyAlignment="1">
      <alignment/>
    </xf>
    <xf numFmtId="0" fontId="22" fillId="0" borderId="0" xfId="0" applyFont="1" applyFill="1" applyAlignment="1">
      <alignment wrapText="1"/>
    </xf>
    <xf numFmtId="172" fontId="22" fillId="0" borderId="0" xfId="0" applyNumberFormat="1" applyFont="1" applyFill="1" applyAlignment="1">
      <alignment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wrapText="1"/>
    </xf>
    <xf numFmtId="173" fontId="2" fillId="0" borderId="0" xfId="0" applyNumberFormat="1" applyFont="1" applyAlignment="1">
      <alignment horizontal="right" wrapText="1"/>
    </xf>
    <xf numFmtId="0" fontId="0" fillId="0" borderId="0" xfId="0" applyAlignment="1">
      <alignment wrapText="1"/>
    </xf>
    <xf numFmtId="17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173" fontId="20" fillId="0" borderId="0" xfId="0" applyNumberFormat="1" applyFont="1" applyFill="1" applyAlignment="1">
      <alignment horizontal="right" vertical="center" wrapText="1"/>
    </xf>
    <xf numFmtId="0" fontId="0" fillId="0" borderId="0" xfId="0" applyFill="1" applyAlignment="1">
      <alignment wrapText="1"/>
    </xf>
    <xf numFmtId="173" fontId="2" fillId="0" borderId="11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2" fontId="20" fillId="0" borderId="0" xfId="0" applyNumberFormat="1" applyFont="1" applyFill="1" applyAlignment="1">
      <alignment horizontal="right" vertical="center" wrapText="1"/>
    </xf>
    <xf numFmtId="173" fontId="21" fillId="0" borderId="0" xfId="0" applyNumberFormat="1" applyFont="1" applyAlignment="1">
      <alignment horizontal="right" wrapText="1"/>
    </xf>
    <xf numFmtId="49" fontId="20" fillId="0" borderId="0" xfId="0" applyNumberFormat="1" applyFont="1" applyAlignment="1">
      <alignment horizontal="left" wrapText="1"/>
    </xf>
    <xf numFmtId="173" fontId="0" fillId="0" borderId="0" xfId="0" applyNumberFormat="1" applyAlignment="1">
      <alignment wrapText="1"/>
    </xf>
    <xf numFmtId="172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49" fontId="20" fillId="0" borderId="0" xfId="0" applyNumberFormat="1" applyFont="1" applyAlignment="1">
      <alignment horizontal="center" vertical="center" wrapText="1"/>
    </xf>
    <xf numFmtId="49" fontId="21" fillId="0" borderId="0" xfId="0" applyNumberFormat="1" applyFont="1" applyAlignment="1">
      <alignment horizontal="left" vertical="center" wrapText="1"/>
    </xf>
    <xf numFmtId="1" fontId="21" fillId="0" borderId="0" xfId="0" applyNumberFormat="1" applyFont="1" applyAlignment="1">
      <alignment horizontal="right" vertical="center" wrapText="1"/>
    </xf>
    <xf numFmtId="49" fontId="20" fillId="0" borderId="0" xfId="0" applyNumberFormat="1" applyFont="1" applyAlignment="1">
      <alignment horizontal="left" vertical="center" wrapText="1"/>
    </xf>
    <xf numFmtId="0" fontId="0" fillId="0" borderId="0" xfId="0" applyAlignment="1">
      <alignment horizontal="right" wrapText="1"/>
    </xf>
    <xf numFmtId="173" fontId="21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 horizontal="right" wrapText="1"/>
    </xf>
    <xf numFmtId="172" fontId="23" fillId="0" borderId="0" xfId="0" applyNumberFormat="1" applyFont="1" applyAlignment="1">
      <alignment wrapText="1"/>
    </xf>
    <xf numFmtId="173" fontId="0" fillId="0" borderId="0" xfId="0" applyNumberFormat="1" applyAlignment="1">
      <alignment horizontal="right" wrapText="1"/>
    </xf>
    <xf numFmtId="173" fontId="23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172" fontId="21" fillId="0" borderId="0" xfId="0" applyNumberFormat="1" applyFont="1" applyAlignment="1">
      <alignment horizontal="right" vertical="center" wrapText="1"/>
    </xf>
    <xf numFmtId="49" fontId="20" fillId="0" borderId="11" xfId="0" applyNumberFormat="1" applyFont="1" applyBorder="1" applyAlignment="1">
      <alignment horizontal="center" wrapText="1"/>
    </xf>
    <xf numFmtId="173" fontId="24" fillId="0" borderId="0" xfId="0" applyNumberFormat="1" applyFont="1" applyAlignment="1">
      <alignment wrapText="1"/>
    </xf>
    <xf numFmtId="0" fontId="24" fillId="0" borderId="0" xfId="0" applyFont="1" applyAlignment="1">
      <alignment wrapText="1"/>
    </xf>
    <xf numFmtId="172" fontId="20" fillId="0" borderId="0" xfId="0" applyNumberFormat="1" applyFont="1" applyAlignment="1">
      <alignment wrapText="1"/>
    </xf>
    <xf numFmtId="0" fontId="2" fillId="0" borderId="0" xfId="0" applyFont="1" applyAlignment="1">
      <alignment horizontal="center" wrapText="1"/>
    </xf>
    <xf numFmtId="0" fontId="20" fillId="0" borderId="0" xfId="0" applyFont="1" applyAlignment="1">
      <alignment horizontal="right" wrapText="1"/>
    </xf>
    <xf numFmtId="172" fontId="0" fillId="0" borderId="0" xfId="0" applyNumberFormat="1" applyFill="1" applyAlignment="1">
      <alignment wrapText="1"/>
    </xf>
    <xf numFmtId="173" fontId="0" fillId="0" borderId="0" xfId="0" applyNumberFormat="1" applyFill="1" applyAlignment="1">
      <alignment wrapText="1"/>
    </xf>
    <xf numFmtId="173" fontId="2" fillId="0" borderId="0" xfId="0" applyNumberFormat="1" applyFont="1" applyAlignment="1">
      <alignment/>
    </xf>
    <xf numFmtId="1" fontId="0" fillId="0" borderId="0" xfId="0" applyNumberFormat="1" applyAlignment="1">
      <alignment wrapText="1"/>
    </xf>
    <xf numFmtId="0" fontId="23" fillId="0" borderId="0" xfId="0" applyFont="1" applyAlignment="1">
      <alignment wrapText="1"/>
    </xf>
    <xf numFmtId="173" fontId="20" fillId="0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9" fontId="20" fillId="0" borderId="12" xfId="0" applyNumberFormat="1" applyFont="1" applyBorder="1" applyAlignment="1">
      <alignment horizontal="center" vertical="center" wrapText="1"/>
    </xf>
    <xf numFmtId="172" fontId="3" fillId="0" borderId="0" xfId="0" applyNumberFormat="1" applyFont="1" applyAlignment="1">
      <alignment wrapText="1"/>
    </xf>
    <xf numFmtId="172" fontId="19" fillId="0" borderId="0" xfId="0" applyNumberFormat="1" applyFont="1" applyAlignment="1">
      <alignment wrapText="1"/>
    </xf>
    <xf numFmtId="172" fontId="2" fillId="0" borderId="0" xfId="0" applyNumberFormat="1" applyFont="1" applyAlignment="1">
      <alignment wrapText="1"/>
    </xf>
    <xf numFmtId="0" fontId="18" fillId="0" borderId="0" xfId="53" applyNumberFormat="1" applyFont="1" applyBorder="1" applyAlignment="1">
      <alignment horizontal="centerContinuous"/>
      <protection/>
    </xf>
    <xf numFmtId="49" fontId="25" fillId="0" borderId="0" xfId="0" applyNumberFormat="1" applyFont="1" applyAlignment="1">
      <alignment horizontal="right" vertical="center" wrapText="1"/>
    </xf>
    <xf numFmtId="173" fontId="25" fillId="0" borderId="0" xfId="0" applyNumberFormat="1" applyFont="1" applyAlignment="1">
      <alignment horizontal="right" vertical="center" wrapText="1"/>
    </xf>
    <xf numFmtId="173" fontId="25" fillId="0" borderId="0" xfId="0" applyNumberFormat="1" applyFont="1" applyAlignment="1">
      <alignment horizontal="right" wrapText="1"/>
    </xf>
    <xf numFmtId="1" fontId="25" fillId="0" borderId="0" xfId="0" applyNumberFormat="1" applyFont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49" fontId="20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1" fontId="21" fillId="0" borderId="0" xfId="0" applyNumberFormat="1" applyFont="1" applyAlignment="1">
      <alignment horizontal="right" wrapText="1"/>
    </xf>
    <xf numFmtId="0" fontId="20" fillId="0" borderId="0" xfId="0" applyFont="1" applyAlignment="1">
      <alignment horizontal="right" wrapText="1"/>
    </xf>
    <xf numFmtId="0" fontId="2" fillId="0" borderId="0" xfId="53" applyFont="1">
      <alignment/>
      <protection/>
    </xf>
    <xf numFmtId="0" fontId="2" fillId="0" borderId="0" xfId="53" applyFont="1" applyAlignment="1">
      <alignment horizontal="center"/>
      <protection/>
    </xf>
    <xf numFmtId="0" fontId="2" fillId="0" borderId="0" xfId="53" applyFont="1" applyBorder="1" applyAlignment="1">
      <alignment horizontal="center"/>
      <protection/>
    </xf>
    <xf numFmtId="0" fontId="2" fillId="0" borderId="0" xfId="53" applyFont="1" applyAlignment="1">
      <alignment horizontal="left"/>
      <protection/>
    </xf>
    <xf numFmtId="1" fontId="0" fillId="0" borderId="0" xfId="0" applyNumberFormat="1" applyAlignment="1">
      <alignment/>
    </xf>
    <xf numFmtId="173" fontId="21" fillId="0" borderId="0" xfId="0" applyNumberFormat="1" applyFont="1" applyAlignment="1">
      <alignment horizontal="right" wrapText="1"/>
    </xf>
    <xf numFmtId="173" fontId="21" fillId="0" borderId="0" xfId="0" applyNumberFormat="1" applyFont="1" applyFill="1" applyAlignment="1">
      <alignment horizontal="center" wrapText="1"/>
    </xf>
    <xf numFmtId="173" fontId="21" fillId="0" borderId="0" xfId="0" applyNumberFormat="1" applyFont="1" applyAlignment="1">
      <alignment horizontal="right" wrapText="1"/>
    </xf>
    <xf numFmtId="1" fontId="21" fillId="0" borderId="0" xfId="0" applyNumberFormat="1" applyFont="1" applyFill="1" applyAlignment="1">
      <alignment horizontal="right" wrapText="1"/>
    </xf>
    <xf numFmtId="1" fontId="20" fillId="0" borderId="0" xfId="0" applyNumberFormat="1" applyFont="1" applyFill="1" applyAlignment="1">
      <alignment horizontal="right" wrapText="1"/>
    </xf>
    <xf numFmtId="0" fontId="3" fillId="0" borderId="11" xfId="55" applyFont="1" applyFill="1" applyBorder="1" applyAlignment="1">
      <alignment horizontal="center"/>
      <protection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0" xfId="55" applyFont="1" applyFill="1" applyAlignment="1">
      <alignment wrapText="1"/>
      <protection/>
    </xf>
    <xf numFmtId="173" fontId="20" fillId="0" borderId="0" xfId="0" applyNumberFormat="1" applyFont="1" applyFill="1" applyAlignment="1" applyProtection="1">
      <alignment horizontal="right" wrapText="1"/>
      <protection locked="0"/>
    </xf>
    <xf numFmtId="173" fontId="20" fillId="0" borderId="0" xfId="0" applyNumberFormat="1" applyFont="1" applyAlignment="1" applyProtection="1">
      <alignment horizontal="right" wrapText="1"/>
      <protection locked="0"/>
    </xf>
    <xf numFmtId="1" fontId="20" fillId="0" borderId="0" xfId="0" applyNumberFormat="1" applyFont="1" applyAlignment="1" applyProtection="1">
      <alignment horizontal="right" wrapText="1"/>
      <protection locked="0"/>
    </xf>
    <xf numFmtId="0" fontId="3" fillId="0" borderId="0" xfId="55" applyFont="1" applyFill="1" applyAlignment="1">
      <alignment horizontal="center"/>
      <protection/>
    </xf>
    <xf numFmtId="0" fontId="2" fillId="0" borderId="0" xfId="55" applyFont="1" applyFill="1">
      <alignment/>
      <protection/>
    </xf>
    <xf numFmtId="173" fontId="2" fillId="0" borderId="0" xfId="55" applyNumberFormat="1" applyFont="1" applyFill="1" applyAlignment="1">
      <alignment horizontal="right"/>
      <protection/>
    </xf>
    <xf numFmtId="0" fontId="26" fillId="0" borderId="0" xfId="55" applyFont="1" applyFill="1">
      <alignment/>
      <protection/>
    </xf>
    <xf numFmtId="0" fontId="18" fillId="0" borderId="0" xfId="55" applyFont="1" applyFill="1">
      <alignment/>
      <protection/>
    </xf>
    <xf numFmtId="0" fontId="18" fillId="0" borderId="0" xfId="55" applyFont="1" applyFill="1" applyAlignment="1">
      <alignment horizontal="center"/>
      <protection/>
    </xf>
    <xf numFmtId="173" fontId="18" fillId="0" borderId="0" xfId="55" applyNumberFormat="1" applyFont="1" applyFill="1" applyAlignment="1">
      <alignment horizontal="right"/>
      <protection/>
    </xf>
    <xf numFmtId="0" fontId="0" fillId="0" borderId="0" xfId="55" applyFont="1" applyFill="1">
      <alignment/>
      <protection/>
    </xf>
    <xf numFmtId="0" fontId="0" fillId="0" borderId="0" xfId="55" applyFont="1" applyFill="1" applyAlignment="1">
      <alignment horizontal="center"/>
      <protection/>
    </xf>
    <xf numFmtId="0" fontId="2" fillId="0" borderId="10" xfId="55" applyNumberFormat="1" applyFont="1" applyFill="1" applyBorder="1" applyAlignment="1">
      <alignment horizontal="center" vertical="center"/>
      <protection/>
    </xf>
    <xf numFmtId="172" fontId="27" fillId="0" borderId="0" xfId="0" applyNumberFormat="1" applyFont="1" applyFill="1" applyAlignment="1">
      <alignment wrapText="1"/>
    </xf>
    <xf numFmtId="1" fontId="20" fillId="0" borderId="0" xfId="0" applyNumberFormat="1" applyFont="1" applyFill="1" applyAlignment="1" applyProtection="1">
      <alignment horizontal="right" wrapText="1"/>
      <protection locked="0"/>
    </xf>
    <xf numFmtId="0" fontId="2" fillId="0" borderId="11" xfId="55" applyFont="1" applyFill="1" applyBorder="1">
      <alignment/>
      <protection/>
    </xf>
    <xf numFmtId="49" fontId="20" fillId="0" borderId="11" xfId="0" applyNumberFormat="1" applyFont="1" applyFill="1" applyBorder="1" applyAlignment="1">
      <alignment horizontal="left" wrapText="1"/>
    </xf>
    <xf numFmtId="49" fontId="20" fillId="0" borderId="11" xfId="0" applyNumberFormat="1" applyFont="1" applyBorder="1" applyAlignment="1">
      <alignment horizontal="left" wrapText="1"/>
    </xf>
    <xf numFmtId="172" fontId="20" fillId="0" borderId="0" xfId="0" applyNumberFormat="1" applyFont="1" applyFill="1" applyAlignment="1">
      <alignment horizontal="right" vertical="center" wrapText="1"/>
    </xf>
    <xf numFmtId="1" fontId="20" fillId="0" borderId="0" xfId="0" applyNumberFormat="1" applyFont="1" applyFill="1" applyAlignment="1">
      <alignment horizontal="right" vertical="center" wrapText="1"/>
    </xf>
    <xf numFmtId="0" fontId="14" fillId="0" borderId="0" xfId="54" applyFont="1" applyBorder="1" applyAlignment="1">
      <alignment horizontal="center"/>
      <protection/>
    </xf>
    <xf numFmtId="0" fontId="15" fillId="0" borderId="0" xfId="54" applyFont="1" applyBorder="1" applyAlignment="1">
      <alignment horizontal="center" vertical="center"/>
      <protection/>
    </xf>
    <xf numFmtId="0" fontId="16" fillId="0" borderId="0" xfId="54" applyFont="1" applyAlignment="1">
      <alignment horizontal="center"/>
      <protection/>
    </xf>
    <xf numFmtId="0" fontId="2" fillId="0" borderId="0" xfId="54" applyFont="1" applyAlignment="1">
      <alignment horizontal="center"/>
      <protection/>
    </xf>
    <xf numFmtId="0" fontId="13" fillId="0" borderId="0" xfId="54" applyFont="1" applyAlignment="1">
      <alignment horizontal="center"/>
      <protection/>
    </xf>
    <xf numFmtId="0" fontId="12" fillId="0" borderId="0" xfId="54" applyFont="1" applyBorder="1" applyAlignment="1">
      <alignment horizontal="center" vertical="center"/>
      <protection/>
    </xf>
    <xf numFmtId="0" fontId="4" fillId="0" borderId="0" xfId="54" applyFont="1" applyBorder="1" applyAlignment="1">
      <alignment vertical="center"/>
      <protection/>
    </xf>
    <xf numFmtId="0" fontId="2" fillId="0" borderId="0" xfId="0" applyFont="1" applyAlignment="1">
      <alignment wrapText="1"/>
    </xf>
    <xf numFmtId="0" fontId="3" fillId="0" borderId="0" xfId="55" applyFont="1" applyFill="1" applyAlignment="1">
      <alignment horizontal="center"/>
      <protection/>
    </xf>
    <xf numFmtId="0" fontId="2" fillId="0" borderId="11" xfId="55" applyFont="1" applyFill="1" applyBorder="1" applyAlignment="1">
      <alignment horizontal="right"/>
      <protection/>
    </xf>
    <xf numFmtId="0" fontId="2" fillId="0" borderId="10" xfId="55" applyFont="1" applyFill="1" applyBorder="1" applyAlignment="1">
      <alignment horizont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49" fontId="20" fillId="0" borderId="15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" fillId="0" borderId="0" xfId="55" applyFont="1" applyFill="1" applyAlignment="1">
      <alignment horizontal="center"/>
      <protection/>
    </xf>
    <xf numFmtId="0" fontId="3" fillId="0" borderId="0" xfId="55" applyFont="1" applyFill="1" applyBorder="1" applyAlignment="1">
      <alignment horizontal="center"/>
      <protection/>
    </xf>
    <xf numFmtId="0" fontId="3" fillId="0" borderId="10" xfId="55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wrapText="1"/>
    </xf>
    <xf numFmtId="49" fontId="20" fillId="0" borderId="0" xfId="0" applyNumberFormat="1" applyFont="1" applyFill="1" applyAlignment="1">
      <alignment horizontal="center" wrapText="1"/>
    </xf>
    <xf numFmtId="0" fontId="2" fillId="0" borderId="11" xfId="0" applyFont="1" applyFill="1" applyBorder="1" applyAlignment="1">
      <alignment horizontal="right" wrapText="1"/>
    </xf>
    <xf numFmtId="49" fontId="2" fillId="0" borderId="11" xfId="0" applyNumberFormat="1" applyFont="1" applyFill="1" applyBorder="1" applyAlignment="1">
      <alignment horizontal="right" wrapText="1"/>
    </xf>
    <xf numFmtId="49" fontId="20" fillId="0" borderId="0" xfId="0" applyNumberFormat="1" applyFont="1" applyFill="1" applyAlignment="1">
      <alignment horizontal="center" wrapText="1"/>
    </xf>
    <xf numFmtId="49" fontId="2" fillId="0" borderId="0" xfId="0" applyNumberFormat="1" applyFont="1" applyFill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right" wrapText="1"/>
    </xf>
    <xf numFmtId="0" fontId="5" fillId="0" borderId="0" xfId="54" applyAlignment="1">
      <alignment horizontal="center"/>
      <protection/>
    </xf>
    <xf numFmtId="49" fontId="2" fillId="0" borderId="0" xfId="0" applyNumberFormat="1" applyFont="1" applyAlignment="1">
      <alignment horizontal="center" wrapText="1"/>
    </xf>
    <xf numFmtId="49" fontId="4" fillId="0" borderId="0" xfId="0" applyNumberFormat="1" applyFont="1" applyAlignment="1">
      <alignment horizontal="left" wrapText="1"/>
    </xf>
    <xf numFmtId="0" fontId="18" fillId="0" borderId="0" xfId="0" applyFont="1" applyFill="1" applyAlignment="1">
      <alignment wrapText="1"/>
    </xf>
    <xf numFmtId="49" fontId="20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Alignment="1">
      <alignment horizontal="center" wrapText="1"/>
    </xf>
    <xf numFmtId="49" fontId="20" fillId="0" borderId="11" xfId="0" applyNumberFormat="1" applyFont="1" applyBorder="1" applyAlignment="1">
      <alignment horizontal="right" wrapText="1"/>
    </xf>
    <xf numFmtId="49" fontId="20" fillId="0" borderId="0" xfId="0" applyNumberFormat="1" applyFont="1" applyAlignment="1">
      <alignment horizont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0" xfId="0" applyNumberFormat="1" applyFont="1" applyAlignment="1">
      <alignment horizontal="center" vertical="center" wrapText="1"/>
    </xf>
    <xf numFmtId="49" fontId="20" fillId="0" borderId="11" xfId="0" applyNumberFormat="1" applyFont="1" applyBorder="1" applyAlignment="1">
      <alignment horizontal="right" vertic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0" xfId="0" applyNumberFormat="1" applyFont="1" applyBorder="1" applyAlignment="1">
      <alignment horizontal="center" wrapText="1"/>
    </xf>
    <xf numFmtId="49" fontId="20" fillId="0" borderId="16" xfId="0" applyNumberFormat="1" applyFont="1" applyBorder="1" applyAlignment="1">
      <alignment horizontal="center" vertical="center" wrapText="1"/>
    </xf>
    <xf numFmtId="49" fontId="20" fillId="0" borderId="17" xfId="0" applyNumberFormat="1" applyFont="1" applyBorder="1" applyAlignment="1">
      <alignment horizontal="center" vertical="center" wrapText="1"/>
    </xf>
    <xf numFmtId="49" fontId="20" fillId="0" borderId="15" xfId="0" applyNumberFormat="1" applyFont="1" applyBorder="1" applyAlignment="1">
      <alignment horizontal="center" vertical="center" wrapText="1"/>
    </xf>
    <xf numFmtId="49" fontId="20" fillId="0" borderId="13" xfId="0" applyNumberFormat="1" applyFont="1" applyBorder="1" applyAlignment="1">
      <alignment horizontal="center" vertical="center" wrapText="1"/>
    </xf>
    <xf numFmtId="49" fontId="20" fillId="0" borderId="14" xfId="0" applyNumberFormat="1" applyFont="1" applyBorder="1" applyAlignment="1">
      <alignment horizontal="center" vertical="center" wrapText="1"/>
    </xf>
    <xf numFmtId="49" fontId="20" fillId="0" borderId="18" xfId="0" applyNumberFormat="1" applyFont="1" applyBorder="1" applyAlignment="1">
      <alignment horizontal="center" vertical="center" wrapText="1"/>
    </xf>
    <xf numFmtId="49" fontId="20" fillId="0" borderId="19" xfId="0" applyNumberFormat="1" applyFont="1" applyBorder="1" applyAlignment="1">
      <alignment horizontal="center" vertical="center" wrapText="1"/>
    </xf>
    <xf numFmtId="49" fontId="20" fillId="0" borderId="20" xfId="0" applyNumberFormat="1" applyFont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мст звт 24" xfId="53"/>
    <cellStyle name="Обычный_Облож ,Зміст(нов)" xfId="54"/>
    <cellStyle name="Обычный_ф24сг(сич-груд)04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78"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ill>
        <patternFill patternType="none">
          <bgColor indexed="65"/>
        </patternFill>
      </fill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/>
    <dxf>
      <font>
        <color indexed="12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auto="1"/>
      </font>
    </dxf>
    <dxf>
      <font>
        <color indexed="12"/>
      </font>
    </dxf>
    <dxf>
      <font>
        <color indexed="12"/>
      </font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L31"/>
  <sheetViews>
    <sheetView tabSelected="1" zoomScale="75" zoomScaleNormal="75" zoomScalePageLayoutView="0" workbookViewId="0" topLeftCell="A85">
      <selection activeCell="Z55" sqref="Z55"/>
    </sheetView>
  </sheetViews>
  <sheetFormatPr defaultColWidth="13.33203125" defaultRowHeight="12.75"/>
  <cols>
    <col min="1" max="1" width="9.16015625" style="2" customWidth="1"/>
    <col min="2" max="2" width="10.16015625" style="2" customWidth="1"/>
    <col min="3" max="3" width="8.83203125" style="2" customWidth="1"/>
    <col min="4" max="4" width="13.33203125" style="2" customWidth="1"/>
    <col min="5" max="5" width="11.83203125" style="2" customWidth="1"/>
    <col min="6" max="6" width="10.83203125" style="2" customWidth="1"/>
    <col min="7" max="7" width="13.33203125" style="2" customWidth="1"/>
    <col min="8" max="8" width="15.66015625" style="2" customWidth="1"/>
    <col min="9" max="9" width="13.33203125" style="2" customWidth="1"/>
    <col min="10" max="10" width="13.16015625" style="2" customWidth="1"/>
    <col min="11" max="11" width="11.66015625" style="2" customWidth="1"/>
    <col min="12" max="12" width="8.66015625" style="2" customWidth="1"/>
    <col min="13" max="16384" width="13.33203125" style="2" customWidth="1"/>
  </cols>
  <sheetData>
    <row r="1" spans="9:12" ht="16.5">
      <c r="I1" s="12"/>
      <c r="K1" s="13"/>
      <c r="L1" s="13"/>
    </row>
    <row r="2" spans="9:12" ht="16.5">
      <c r="I2" s="12"/>
      <c r="J2" s="183"/>
      <c r="K2" s="183"/>
      <c r="L2" s="183"/>
    </row>
    <row r="3" spans="9:12" ht="16.5" customHeight="1">
      <c r="I3" s="12"/>
      <c r="J3" s="183"/>
      <c r="K3" s="183"/>
      <c r="L3" s="183"/>
    </row>
    <row r="4" spans="10:12" ht="15.75" customHeight="1">
      <c r="J4" s="183"/>
      <c r="K4" s="183"/>
      <c r="L4" s="183"/>
    </row>
    <row r="5" spans="1:12" ht="15">
      <c r="A5" s="186"/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</row>
    <row r="6" spans="1:12" ht="15">
      <c r="A6" s="186"/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</row>
    <row r="7" spans="1:12" ht="15">
      <c r="A7" s="186"/>
      <c r="B7" s="186"/>
      <c r="C7" s="186"/>
      <c r="D7" s="186"/>
      <c r="E7" s="186"/>
      <c r="F7" s="186"/>
      <c r="G7" s="186"/>
      <c r="H7" s="186"/>
      <c r="I7" s="186"/>
      <c r="J7" s="186"/>
      <c r="K7" s="186"/>
      <c r="L7" s="186"/>
    </row>
    <row r="8" spans="1:12" ht="15">
      <c r="A8" s="186"/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</row>
    <row r="9" spans="1:12" ht="29.25" customHeight="1">
      <c r="A9" s="185" t="s">
        <v>173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2" spans="4:12" ht="15">
      <c r="D12" s="10"/>
      <c r="E12" s="10"/>
      <c r="F12" s="10"/>
      <c r="G12" s="10"/>
      <c r="H12" s="10"/>
      <c r="I12" s="10"/>
      <c r="J12" s="10"/>
      <c r="K12" s="10"/>
      <c r="L12" s="10"/>
    </row>
    <row r="13" spans="4:12" ht="15"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8.5" customHeight="1">
      <c r="A14" s="184" t="s">
        <v>5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</row>
    <row r="15" spans="1:12" ht="1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</row>
    <row r="16" spans="1:12" ht="15">
      <c r="A16" s="15"/>
      <c r="B16" s="15"/>
      <c r="C16" s="15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5.5" customHeight="1">
      <c r="A17" s="181" t="s">
        <v>203</v>
      </c>
      <c r="B17" s="181"/>
      <c r="C17" s="181"/>
      <c r="D17" s="181"/>
      <c r="E17" s="181"/>
      <c r="F17" s="181"/>
      <c r="G17" s="181"/>
      <c r="H17" s="181"/>
      <c r="I17" s="181"/>
      <c r="J17" s="181"/>
      <c r="K17" s="181"/>
      <c r="L17" s="181"/>
    </row>
    <row r="18" spans="1:12" ht="15.75" customHeight="1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</row>
    <row r="19" s="10" customFormat="1" ht="18" customHeight="1">
      <c r="H19" s="10" t="s">
        <v>6</v>
      </c>
    </row>
    <row r="21" spans="1:12" ht="18.75">
      <c r="A21" s="182" t="s">
        <v>7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</row>
    <row r="23" ht="15.75" customHeight="1"/>
    <row r="29" spans="4:12" ht="15">
      <c r="D29" s="10"/>
      <c r="E29" s="10"/>
      <c r="F29" s="10"/>
      <c r="G29" s="10"/>
      <c r="H29" s="10"/>
      <c r="I29" s="10"/>
      <c r="J29" s="10"/>
      <c r="K29" s="10"/>
      <c r="L29" s="10"/>
    </row>
    <row r="31" spans="1:12" ht="15">
      <c r="A31" s="180" t="s">
        <v>8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</row>
  </sheetData>
  <sheetProtection/>
  <mergeCells count="9">
    <mergeCell ref="A31:L31"/>
    <mergeCell ref="A17:L17"/>
    <mergeCell ref="A21:L21"/>
    <mergeCell ref="J2:L2"/>
    <mergeCell ref="J3:L3"/>
    <mergeCell ref="A14:L14"/>
    <mergeCell ref="J4:L4"/>
    <mergeCell ref="A9:L9"/>
    <mergeCell ref="A5:L8"/>
  </mergeCells>
  <printOptions/>
  <pageMargins left="0.85" right="0.1968503937007874" top="0.2362204724409449" bottom="0.31496062992125984" header="0.15748031496062992" footer="0.15748031496062992"/>
  <pageSetup horizontalDpi="600" verticalDpi="600" orientation="landscape" paperSize="9" r:id="rId3"/>
  <legacyDrawing r:id="rId2"/>
  <oleObjects>
    <oleObject progId="Word.Picture.8" shapeId="1794172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A1:DW109"/>
  <sheetViews>
    <sheetView zoomScale="75" zoomScaleNormal="75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67" customWidth="1"/>
    <col min="2" max="10" width="11.83203125" style="67" customWidth="1"/>
    <col min="12" max="12" width="11.83203125" style="53" customWidth="1"/>
    <col min="13" max="13" width="10" style="53" customWidth="1"/>
  </cols>
  <sheetData>
    <row r="1" spans="1:12" ht="15.75">
      <c r="A1" s="205" t="s">
        <v>166</v>
      </c>
      <c r="B1" s="205"/>
      <c r="C1" s="205"/>
      <c r="D1" s="205"/>
      <c r="E1" s="205"/>
      <c r="F1" s="205"/>
      <c r="G1" s="205"/>
      <c r="H1" s="205"/>
      <c r="I1" s="205"/>
      <c r="J1" s="205"/>
      <c r="L1" s="42"/>
    </row>
    <row r="2" spans="1:12" ht="12.75" customHeight="1">
      <c r="A2" s="204" t="s">
        <v>177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6.7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3" t="s">
        <v>167</v>
      </c>
      <c r="J4" s="203"/>
      <c r="L4" s="141"/>
    </row>
    <row r="5" spans="1:12" ht="39.75" customHeight="1">
      <c r="A5" s="206" t="s">
        <v>28</v>
      </c>
      <c r="B5" s="206" t="s">
        <v>30</v>
      </c>
      <c r="C5" s="206"/>
      <c r="D5" s="206"/>
      <c r="E5" s="206" t="s">
        <v>32</v>
      </c>
      <c r="F5" s="206"/>
      <c r="G5" s="206"/>
      <c r="H5" s="206" t="s">
        <v>33</v>
      </c>
      <c r="I5" s="206"/>
      <c r="J5" s="206"/>
      <c r="L5" s="142"/>
    </row>
    <row r="6" spans="1:12" ht="45" customHeight="1">
      <c r="A6" s="206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  <c r="L6" s="143"/>
    </row>
    <row r="7" spans="1:13" ht="15.75" customHeight="1">
      <c r="A7" s="68" t="s">
        <v>35</v>
      </c>
      <c r="B7" s="155">
        <f>SUM(B8:B31)</f>
        <v>2621</v>
      </c>
      <c r="C7" s="155">
        <f>SUM(C8:C31)</f>
        <v>2604</v>
      </c>
      <c r="D7" s="59">
        <f aca="true" t="shared" si="0" ref="D7:D31">ROUND((C7/B7)*100,1)</f>
        <v>99.4</v>
      </c>
      <c r="E7" s="155">
        <f>SUM(E8:E31)</f>
        <v>423</v>
      </c>
      <c r="F7" s="155">
        <f>SUM(F8:F31)</f>
        <v>380</v>
      </c>
      <c r="G7" s="59">
        <f aca="true" t="shared" si="1" ref="G7:G31">ROUND((F7/E7)*100,1)</f>
        <v>89.8</v>
      </c>
      <c r="H7" s="155">
        <f>SUM(H8:H31)</f>
        <v>2198</v>
      </c>
      <c r="I7" s="155">
        <f>SUM(I8:I31)</f>
        <v>2224</v>
      </c>
      <c r="J7" s="59">
        <f aca="true" t="shared" si="2" ref="J7:J31">ROUND((I7/H7)*100,1)</f>
        <v>101.2</v>
      </c>
      <c r="K7" s="151"/>
      <c r="L7" s="84"/>
      <c r="M7" s="84"/>
    </row>
    <row r="8" spans="1:13" ht="15.75" customHeight="1">
      <c r="A8" s="70" t="s">
        <v>36</v>
      </c>
      <c r="B8" s="156">
        <f aca="true" t="shared" si="3" ref="B8:C17">E8+H8</f>
        <v>14</v>
      </c>
      <c r="C8" s="156">
        <f t="shared" si="3"/>
        <v>14</v>
      </c>
      <c r="D8" s="84">
        <f t="shared" si="0"/>
        <v>100</v>
      </c>
      <c r="E8" s="156">
        <v>6</v>
      </c>
      <c r="F8" s="75">
        <v>6</v>
      </c>
      <c r="G8" s="84">
        <f t="shared" si="1"/>
        <v>100</v>
      </c>
      <c r="H8" s="156">
        <v>8</v>
      </c>
      <c r="I8" s="75">
        <v>8</v>
      </c>
      <c r="J8" s="84">
        <f t="shared" si="2"/>
        <v>100</v>
      </c>
      <c r="K8" s="151"/>
      <c r="L8" s="84"/>
      <c r="M8" s="84"/>
    </row>
    <row r="9" spans="1:13" ht="15.75" customHeight="1">
      <c r="A9" s="70" t="s">
        <v>37</v>
      </c>
      <c r="B9" s="156">
        <f t="shared" si="3"/>
        <v>19</v>
      </c>
      <c r="C9" s="156">
        <f t="shared" si="3"/>
        <v>18</v>
      </c>
      <c r="D9" s="84">
        <f t="shared" si="0"/>
        <v>94.7</v>
      </c>
      <c r="E9" s="156">
        <v>2</v>
      </c>
      <c r="F9" s="75">
        <v>1</v>
      </c>
      <c r="G9" s="84">
        <f t="shared" si="1"/>
        <v>50</v>
      </c>
      <c r="H9" s="156">
        <v>17</v>
      </c>
      <c r="I9" s="75">
        <v>17</v>
      </c>
      <c r="J9" s="84">
        <f t="shared" si="2"/>
        <v>100</v>
      </c>
      <c r="K9" s="151"/>
      <c r="L9" s="84"/>
      <c r="M9" s="84"/>
    </row>
    <row r="10" spans="1:13" ht="15.75" customHeight="1">
      <c r="A10" s="70" t="s">
        <v>38</v>
      </c>
      <c r="B10" s="156">
        <f t="shared" si="3"/>
        <v>43</v>
      </c>
      <c r="C10" s="156">
        <f t="shared" si="3"/>
        <v>35</v>
      </c>
      <c r="D10" s="84">
        <f t="shared" si="0"/>
        <v>81.4</v>
      </c>
      <c r="E10" s="156">
        <v>23</v>
      </c>
      <c r="F10" s="75">
        <v>18</v>
      </c>
      <c r="G10" s="84">
        <f t="shared" si="1"/>
        <v>78.3</v>
      </c>
      <c r="H10" s="156">
        <v>20</v>
      </c>
      <c r="I10" s="75">
        <v>17</v>
      </c>
      <c r="J10" s="84">
        <f t="shared" si="2"/>
        <v>85</v>
      </c>
      <c r="K10" s="151"/>
      <c r="L10" s="84"/>
      <c r="M10" s="84"/>
    </row>
    <row r="11" spans="1:13" ht="15.75" customHeight="1">
      <c r="A11" s="70" t="s">
        <v>39</v>
      </c>
      <c r="B11" s="156">
        <f t="shared" si="3"/>
        <v>127</v>
      </c>
      <c r="C11" s="156">
        <f t="shared" si="3"/>
        <v>106</v>
      </c>
      <c r="D11" s="84">
        <f t="shared" si="0"/>
        <v>83.5</v>
      </c>
      <c r="E11" s="156">
        <v>43</v>
      </c>
      <c r="F11" s="75">
        <v>27</v>
      </c>
      <c r="G11" s="84">
        <f t="shared" si="1"/>
        <v>62.8</v>
      </c>
      <c r="H11" s="156">
        <v>84</v>
      </c>
      <c r="I11" s="75">
        <v>79</v>
      </c>
      <c r="J11" s="84">
        <f t="shared" si="2"/>
        <v>94</v>
      </c>
      <c r="K11" s="151"/>
      <c r="L11" s="84"/>
      <c r="M11" s="84"/>
    </row>
    <row r="12" spans="1:13" ht="15.75" customHeight="1">
      <c r="A12" s="70" t="s">
        <v>40</v>
      </c>
      <c r="B12" s="156">
        <f t="shared" si="3"/>
        <v>26</v>
      </c>
      <c r="C12" s="156">
        <f t="shared" si="3"/>
        <v>24</v>
      </c>
      <c r="D12" s="84">
        <f t="shared" si="0"/>
        <v>92.3</v>
      </c>
      <c r="E12" s="156">
        <v>6</v>
      </c>
      <c r="F12" s="75">
        <v>4</v>
      </c>
      <c r="G12" s="84">
        <f t="shared" si="1"/>
        <v>66.7</v>
      </c>
      <c r="H12" s="156">
        <v>20</v>
      </c>
      <c r="I12" s="75">
        <v>20</v>
      </c>
      <c r="J12" s="84">
        <f t="shared" si="2"/>
        <v>100</v>
      </c>
      <c r="K12" s="151"/>
      <c r="L12" s="84"/>
      <c r="M12" s="84"/>
    </row>
    <row r="13" spans="1:13" ht="15.75" customHeight="1">
      <c r="A13" s="70" t="s">
        <v>41</v>
      </c>
      <c r="B13" s="156">
        <f t="shared" si="3"/>
        <v>216</v>
      </c>
      <c r="C13" s="156">
        <f t="shared" si="3"/>
        <v>207</v>
      </c>
      <c r="D13" s="84">
        <f t="shared" si="0"/>
        <v>95.8</v>
      </c>
      <c r="E13" s="156">
        <v>37</v>
      </c>
      <c r="F13" s="75">
        <v>28</v>
      </c>
      <c r="G13" s="84">
        <f t="shared" si="1"/>
        <v>75.7</v>
      </c>
      <c r="H13" s="156">
        <v>179</v>
      </c>
      <c r="I13" s="75">
        <v>179</v>
      </c>
      <c r="J13" s="84">
        <f t="shared" si="2"/>
        <v>100</v>
      </c>
      <c r="K13" s="151"/>
      <c r="L13" s="84"/>
      <c r="M13" s="84"/>
    </row>
    <row r="14" spans="1:13" ht="15.75" customHeight="1">
      <c r="A14" s="70" t="s">
        <v>42</v>
      </c>
      <c r="B14" s="156">
        <f t="shared" si="3"/>
        <v>76</v>
      </c>
      <c r="C14" s="156">
        <f t="shared" si="3"/>
        <v>80</v>
      </c>
      <c r="D14" s="84">
        <f t="shared" si="0"/>
        <v>105.3</v>
      </c>
      <c r="E14" s="156">
        <v>19</v>
      </c>
      <c r="F14" s="75">
        <v>19</v>
      </c>
      <c r="G14" s="84">
        <f t="shared" si="1"/>
        <v>100</v>
      </c>
      <c r="H14" s="156">
        <v>57</v>
      </c>
      <c r="I14" s="75">
        <v>61</v>
      </c>
      <c r="J14" s="84">
        <f t="shared" si="2"/>
        <v>107</v>
      </c>
      <c r="K14" s="151"/>
      <c r="L14" s="84"/>
      <c r="M14" s="84"/>
    </row>
    <row r="15" spans="1:13" ht="15.75" customHeight="1">
      <c r="A15" s="70" t="s">
        <v>43</v>
      </c>
      <c r="B15" s="156">
        <f t="shared" si="3"/>
        <v>22</v>
      </c>
      <c r="C15" s="156">
        <f t="shared" si="3"/>
        <v>22</v>
      </c>
      <c r="D15" s="84">
        <f t="shared" si="0"/>
        <v>100</v>
      </c>
      <c r="E15" s="156">
        <v>2</v>
      </c>
      <c r="F15" s="75">
        <v>2</v>
      </c>
      <c r="G15" s="84">
        <f t="shared" si="1"/>
        <v>100</v>
      </c>
      <c r="H15" s="156">
        <v>20</v>
      </c>
      <c r="I15" s="75">
        <v>20</v>
      </c>
      <c r="J15" s="84">
        <f t="shared" si="2"/>
        <v>100</v>
      </c>
      <c r="K15" s="151"/>
      <c r="L15" s="84"/>
      <c r="M15" s="84"/>
    </row>
    <row r="16" spans="1:13" ht="15.75" customHeight="1">
      <c r="A16" s="70" t="s">
        <v>44</v>
      </c>
      <c r="B16" s="156">
        <f t="shared" si="3"/>
        <v>3</v>
      </c>
      <c r="C16" s="156">
        <f t="shared" si="3"/>
        <v>5</v>
      </c>
      <c r="D16" s="84">
        <f t="shared" si="0"/>
        <v>166.7</v>
      </c>
      <c r="E16" s="156">
        <v>0</v>
      </c>
      <c r="F16" s="75">
        <v>1</v>
      </c>
      <c r="G16" s="156" t="s">
        <v>199</v>
      </c>
      <c r="H16" s="156">
        <v>3</v>
      </c>
      <c r="I16" s="75">
        <v>4</v>
      </c>
      <c r="J16" s="84">
        <f t="shared" si="2"/>
        <v>133.3</v>
      </c>
      <c r="K16" s="151"/>
      <c r="L16" s="84"/>
      <c r="M16" s="84"/>
    </row>
    <row r="17" spans="1:13" ht="15.75" customHeight="1">
      <c r="A17" s="70" t="s">
        <v>45</v>
      </c>
      <c r="B17" s="156">
        <f t="shared" si="3"/>
        <v>17</v>
      </c>
      <c r="C17" s="156">
        <f t="shared" si="3"/>
        <v>15</v>
      </c>
      <c r="D17" s="84">
        <f t="shared" si="0"/>
        <v>88.2</v>
      </c>
      <c r="E17" s="156">
        <v>10</v>
      </c>
      <c r="F17" s="75">
        <v>9</v>
      </c>
      <c r="G17" s="84">
        <f t="shared" si="1"/>
        <v>90</v>
      </c>
      <c r="H17" s="156">
        <v>7</v>
      </c>
      <c r="I17" s="75">
        <v>6</v>
      </c>
      <c r="J17" s="84">
        <f t="shared" si="2"/>
        <v>85.7</v>
      </c>
      <c r="K17" s="151"/>
      <c r="L17" s="84"/>
      <c r="M17" s="84"/>
    </row>
    <row r="18" spans="1:13" ht="15.75" customHeight="1">
      <c r="A18" s="70" t="s">
        <v>46</v>
      </c>
      <c r="B18" s="156">
        <f>E18+H18</f>
        <v>52</v>
      </c>
      <c r="C18" s="156">
        <f>F18+I18</f>
        <v>44</v>
      </c>
      <c r="D18" s="84">
        <f t="shared" si="0"/>
        <v>84.6</v>
      </c>
      <c r="E18" s="156">
        <v>16</v>
      </c>
      <c r="F18" s="75">
        <v>14</v>
      </c>
      <c r="G18" s="84">
        <f t="shared" si="1"/>
        <v>87.5</v>
      </c>
      <c r="H18" s="156">
        <v>36</v>
      </c>
      <c r="I18" s="75">
        <v>30</v>
      </c>
      <c r="J18" s="84">
        <f t="shared" si="2"/>
        <v>83.3</v>
      </c>
      <c r="K18" s="151"/>
      <c r="L18" s="84"/>
      <c r="M18" s="84"/>
    </row>
    <row r="19" spans="1:13" ht="15.75" customHeight="1">
      <c r="A19" s="70" t="s">
        <v>47</v>
      </c>
      <c r="B19" s="156">
        <f>E19+H19</f>
        <v>14</v>
      </c>
      <c r="C19" s="156">
        <f>F19+I19</f>
        <v>15</v>
      </c>
      <c r="D19" s="84">
        <f t="shared" si="0"/>
        <v>107.1</v>
      </c>
      <c r="E19" s="156">
        <v>1</v>
      </c>
      <c r="F19" s="75">
        <v>1</v>
      </c>
      <c r="G19" s="84">
        <f t="shared" si="1"/>
        <v>100</v>
      </c>
      <c r="H19" s="156">
        <v>13</v>
      </c>
      <c r="I19" s="75">
        <v>14</v>
      </c>
      <c r="J19" s="84">
        <f t="shared" si="2"/>
        <v>107.7</v>
      </c>
      <c r="K19" s="151"/>
      <c r="L19" s="84"/>
      <c r="M19" s="84"/>
    </row>
    <row r="20" spans="1:13" ht="15.75" customHeight="1">
      <c r="A20" s="70" t="s">
        <v>48</v>
      </c>
      <c r="B20" s="156">
        <f aca="true" t="shared" si="4" ref="B20:B31">E20+H20</f>
        <v>101</v>
      </c>
      <c r="C20" s="156">
        <f aca="true" t="shared" si="5" ref="C20:C31">F20+I20</f>
        <v>122</v>
      </c>
      <c r="D20" s="84">
        <f t="shared" si="0"/>
        <v>120.8</v>
      </c>
      <c r="E20" s="156">
        <v>21</v>
      </c>
      <c r="F20" s="75">
        <v>17</v>
      </c>
      <c r="G20" s="84">
        <f t="shared" si="1"/>
        <v>81</v>
      </c>
      <c r="H20" s="156">
        <v>80</v>
      </c>
      <c r="I20" s="75">
        <v>105</v>
      </c>
      <c r="J20" s="84">
        <f t="shared" si="2"/>
        <v>131.3</v>
      </c>
      <c r="K20" s="151"/>
      <c r="L20" s="84"/>
      <c r="M20" s="84"/>
    </row>
    <row r="21" spans="1:13" ht="15.75" customHeight="1">
      <c r="A21" s="70" t="s">
        <v>49</v>
      </c>
      <c r="B21" s="156">
        <f t="shared" si="4"/>
        <v>1425</v>
      </c>
      <c r="C21" s="156">
        <f t="shared" si="5"/>
        <v>1437</v>
      </c>
      <c r="D21" s="84">
        <f t="shared" si="0"/>
        <v>100.8</v>
      </c>
      <c r="E21" s="156">
        <v>114</v>
      </c>
      <c r="F21" s="75">
        <v>116</v>
      </c>
      <c r="G21" s="84">
        <f t="shared" si="1"/>
        <v>101.8</v>
      </c>
      <c r="H21" s="156">
        <v>1311</v>
      </c>
      <c r="I21" s="75">
        <v>1321</v>
      </c>
      <c r="J21" s="84">
        <f t="shared" si="2"/>
        <v>100.8</v>
      </c>
      <c r="K21" s="151"/>
      <c r="L21" s="84"/>
      <c r="M21" s="84"/>
    </row>
    <row r="22" spans="1:13" ht="15.75" customHeight="1">
      <c r="A22" s="70" t="s">
        <v>50</v>
      </c>
      <c r="B22" s="156">
        <f t="shared" si="4"/>
        <v>31</v>
      </c>
      <c r="C22" s="156">
        <f t="shared" si="5"/>
        <v>34</v>
      </c>
      <c r="D22" s="84">
        <f t="shared" si="0"/>
        <v>109.7</v>
      </c>
      <c r="E22" s="156">
        <v>7</v>
      </c>
      <c r="F22" s="75">
        <v>8</v>
      </c>
      <c r="G22" s="84">
        <f t="shared" si="1"/>
        <v>114.3</v>
      </c>
      <c r="H22" s="156">
        <v>24</v>
      </c>
      <c r="I22" s="75">
        <v>26</v>
      </c>
      <c r="J22" s="84">
        <f t="shared" si="2"/>
        <v>108.3</v>
      </c>
      <c r="K22" s="151"/>
      <c r="L22" s="84"/>
      <c r="M22" s="84"/>
    </row>
    <row r="23" spans="1:13" ht="15.75" customHeight="1">
      <c r="A23" s="70" t="s">
        <v>51</v>
      </c>
      <c r="B23" s="156">
        <f t="shared" si="4"/>
        <v>22</v>
      </c>
      <c r="C23" s="156">
        <f t="shared" si="5"/>
        <v>20</v>
      </c>
      <c r="D23" s="84">
        <f t="shared" si="0"/>
        <v>90.9</v>
      </c>
      <c r="E23" s="156">
        <v>4</v>
      </c>
      <c r="F23" s="75">
        <v>2</v>
      </c>
      <c r="G23" s="84">
        <f t="shared" si="1"/>
        <v>50</v>
      </c>
      <c r="H23" s="156">
        <v>18</v>
      </c>
      <c r="I23" s="75">
        <v>18</v>
      </c>
      <c r="J23" s="84">
        <f t="shared" si="2"/>
        <v>100</v>
      </c>
      <c r="K23" s="151"/>
      <c r="L23" s="84"/>
      <c r="M23" s="84"/>
    </row>
    <row r="24" spans="1:13" ht="15.75" customHeight="1">
      <c r="A24" s="70" t="s">
        <v>52</v>
      </c>
      <c r="B24" s="156">
        <f t="shared" si="4"/>
        <v>33</v>
      </c>
      <c r="C24" s="156">
        <f t="shared" si="5"/>
        <v>30</v>
      </c>
      <c r="D24" s="84">
        <f t="shared" si="0"/>
        <v>90.9</v>
      </c>
      <c r="E24" s="156">
        <v>11</v>
      </c>
      <c r="F24" s="75">
        <v>9</v>
      </c>
      <c r="G24" s="84">
        <f t="shared" si="1"/>
        <v>81.8</v>
      </c>
      <c r="H24" s="156">
        <v>22</v>
      </c>
      <c r="I24" s="75">
        <v>21</v>
      </c>
      <c r="J24" s="84">
        <f t="shared" si="2"/>
        <v>95.5</v>
      </c>
      <c r="K24" s="151"/>
      <c r="L24" s="84"/>
      <c r="M24" s="84"/>
    </row>
    <row r="25" spans="1:13" ht="15.75" customHeight="1">
      <c r="A25" s="70" t="s">
        <v>53</v>
      </c>
      <c r="B25" s="156">
        <v>1</v>
      </c>
      <c r="C25" s="156">
        <v>1</v>
      </c>
      <c r="D25" s="84">
        <f t="shared" si="0"/>
        <v>100</v>
      </c>
      <c r="E25" s="156" t="s">
        <v>199</v>
      </c>
      <c r="F25" s="156" t="s">
        <v>199</v>
      </c>
      <c r="G25" s="156" t="s">
        <v>199</v>
      </c>
      <c r="H25" s="156">
        <v>1</v>
      </c>
      <c r="I25" s="75">
        <v>1</v>
      </c>
      <c r="J25" s="84">
        <f t="shared" si="2"/>
        <v>100</v>
      </c>
      <c r="K25" s="151"/>
      <c r="L25" s="84"/>
      <c r="M25" s="84"/>
    </row>
    <row r="26" spans="1:13" ht="15.75" customHeight="1">
      <c r="A26" s="70" t="s">
        <v>54</v>
      </c>
      <c r="B26" s="156">
        <f t="shared" si="4"/>
        <v>62</v>
      </c>
      <c r="C26" s="156">
        <f t="shared" si="5"/>
        <v>62</v>
      </c>
      <c r="D26" s="84">
        <f t="shared" si="0"/>
        <v>100</v>
      </c>
      <c r="E26" s="156">
        <v>15</v>
      </c>
      <c r="F26" s="75">
        <v>15</v>
      </c>
      <c r="G26" s="84">
        <f t="shared" si="1"/>
        <v>100</v>
      </c>
      <c r="H26" s="156">
        <v>47</v>
      </c>
      <c r="I26" s="75">
        <v>47</v>
      </c>
      <c r="J26" s="84">
        <f t="shared" si="2"/>
        <v>100</v>
      </c>
      <c r="K26" s="151"/>
      <c r="L26" s="84"/>
      <c r="M26" s="84"/>
    </row>
    <row r="27" spans="1:13" ht="15.75" customHeight="1">
      <c r="A27" s="70" t="s">
        <v>55</v>
      </c>
      <c r="B27" s="156">
        <f t="shared" si="4"/>
        <v>144</v>
      </c>
      <c r="C27" s="156">
        <f t="shared" si="5"/>
        <v>143</v>
      </c>
      <c r="D27" s="84">
        <f t="shared" si="0"/>
        <v>99.3</v>
      </c>
      <c r="E27" s="156">
        <v>61</v>
      </c>
      <c r="F27" s="75">
        <v>63</v>
      </c>
      <c r="G27" s="84">
        <f t="shared" si="1"/>
        <v>103.3</v>
      </c>
      <c r="H27" s="156">
        <v>83</v>
      </c>
      <c r="I27" s="75">
        <v>80</v>
      </c>
      <c r="J27" s="84">
        <f t="shared" si="2"/>
        <v>96.4</v>
      </c>
      <c r="K27" s="151"/>
      <c r="L27" s="84"/>
      <c r="M27" s="84"/>
    </row>
    <row r="28" spans="1:13" ht="15.75" customHeight="1">
      <c r="A28" s="70" t="s">
        <v>56</v>
      </c>
      <c r="B28" s="156">
        <f t="shared" si="4"/>
        <v>9</v>
      </c>
      <c r="C28" s="156">
        <f t="shared" si="5"/>
        <v>8</v>
      </c>
      <c r="D28" s="84">
        <f t="shared" si="0"/>
        <v>88.9</v>
      </c>
      <c r="E28" s="156">
        <v>4</v>
      </c>
      <c r="F28" s="75">
        <v>3</v>
      </c>
      <c r="G28" s="84">
        <f t="shared" si="1"/>
        <v>75</v>
      </c>
      <c r="H28" s="156">
        <v>5</v>
      </c>
      <c r="I28" s="75">
        <v>5</v>
      </c>
      <c r="J28" s="84">
        <f t="shared" si="2"/>
        <v>100</v>
      </c>
      <c r="K28" s="151"/>
      <c r="L28" s="84"/>
      <c r="M28" s="84"/>
    </row>
    <row r="29" spans="1:13" ht="15.75" customHeight="1">
      <c r="A29" s="70" t="s">
        <v>57</v>
      </c>
      <c r="B29" s="156">
        <v>2</v>
      </c>
      <c r="C29" s="156">
        <v>2</v>
      </c>
      <c r="D29" s="84">
        <f t="shared" si="0"/>
        <v>100</v>
      </c>
      <c r="E29" s="156">
        <v>2</v>
      </c>
      <c r="F29" s="75">
        <v>2</v>
      </c>
      <c r="G29" s="84">
        <f t="shared" si="1"/>
        <v>100</v>
      </c>
      <c r="H29" s="156" t="s">
        <v>199</v>
      </c>
      <c r="I29" s="156" t="s">
        <v>199</v>
      </c>
      <c r="J29" s="156" t="s">
        <v>199</v>
      </c>
      <c r="K29" s="151"/>
      <c r="L29" s="84"/>
      <c r="M29" s="84"/>
    </row>
    <row r="30" spans="1:13" ht="15.75" customHeight="1">
      <c r="A30" s="70" t="s">
        <v>58</v>
      </c>
      <c r="B30" s="156">
        <f t="shared" si="4"/>
        <v>151</v>
      </c>
      <c r="C30" s="156">
        <f t="shared" si="5"/>
        <v>151</v>
      </c>
      <c r="D30" s="84">
        <f t="shared" si="0"/>
        <v>100</v>
      </c>
      <c r="E30" s="156">
        <v>17</v>
      </c>
      <c r="F30" s="75">
        <v>14</v>
      </c>
      <c r="G30" s="84">
        <f t="shared" si="1"/>
        <v>82.4</v>
      </c>
      <c r="H30" s="156">
        <v>134</v>
      </c>
      <c r="I30" s="75">
        <v>137</v>
      </c>
      <c r="J30" s="84">
        <f t="shared" si="2"/>
        <v>102.2</v>
      </c>
      <c r="K30" s="151"/>
      <c r="L30" s="84"/>
      <c r="M30" s="84"/>
    </row>
    <row r="31" spans="1:13" ht="15.75" customHeight="1">
      <c r="A31" s="70" t="s">
        <v>59</v>
      </c>
      <c r="B31" s="156">
        <f t="shared" si="4"/>
        <v>11</v>
      </c>
      <c r="C31" s="156">
        <f t="shared" si="5"/>
        <v>9</v>
      </c>
      <c r="D31" s="84">
        <f t="shared" si="0"/>
        <v>81.8</v>
      </c>
      <c r="E31" s="156">
        <v>2</v>
      </c>
      <c r="F31" s="75">
        <v>1</v>
      </c>
      <c r="G31" s="84">
        <f t="shared" si="1"/>
        <v>50</v>
      </c>
      <c r="H31" s="156">
        <v>9</v>
      </c>
      <c r="I31" s="75">
        <v>8</v>
      </c>
      <c r="J31" s="84">
        <f t="shared" si="2"/>
        <v>88.9</v>
      </c>
      <c r="K31" s="151"/>
      <c r="L31" s="84"/>
      <c r="M31" s="84"/>
    </row>
    <row r="32" spans="1:12" ht="15.75" customHeight="1">
      <c r="A32" s="70"/>
      <c r="B32" s="69"/>
      <c r="C32" s="63"/>
      <c r="D32" s="69"/>
      <c r="E32" s="69"/>
      <c r="F32" s="63"/>
      <c r="G32" s="69"/>
      <c r="H32" s="144"/>
      <c r="I32" s="63"/>
      <c r="J32" s="69"/>
      <c r="L32" s="47"/>
    </row>
    <row r="33" spans="1:12" ht="15.75" customHeight="1">
      <c r="A33" s="70"/>
      <c r="B33" s="74"/>
      <c r="C33" s="74"/>
      <c r="D33" s="74"/>
      <c r="E33" s="74"/>
      <c r="F33" s="74"/>
      <c r="G33" s="74"/>
      <c r="H33" s="74"/>
      <c r="I33" s="74"/>
      <c r="J33" s="74"/>
      <c r="L33" s="47"/>
    </row>
    <row r="34" spans="1:127" s="53" customFormat="1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N34" s="56"/>
      <c r="O34" s="85"/>
      <c r="P34" s="8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</row>
    <row r="35" spans="2:12" ht="15.75" customHeight="1">
      <c r="B35" s="69"/>
      <c r="C35" s="69"/>
      <c r="D35" s="69"/>
      <c r="E35" s="69"/>
      <c r="F35" s="69"/>
      <c r="G35" s="69"/>
      <c r="H35" s="69"/>
      <c r="I35" s="69"/>
      <c r="J35" s="69"/>
      <c r="L35" s="47"/>
    </row>
    <row r="36" spans="2:12" ht="15.75" customHeight="1">
      <c r="B36" s="69"/>
      <c r="C36" s="69"/>
      <c r="D36" s="69"/>
      <c r="E36" s="69"/>
      <c r="F36" s="69"/>
      <c r="G36" s="69"/>
      <c r="H36" s="69"/>
      <c r="I36" s="69"/>
      <c r="J36" s="69"/>
      <c r="L36" s="47"/>
    </row>
    <row r="37" spans="2:13" ht="15.75">
      <c r="B37" s="69"/>
      <c r="C37" s="69"/>
      <c r="D37" s="69"/>
      <c r="E37" s="69"/>
      <c r="F37" s="69"/>
      <c r="G37" s="69"/>
      <c r="H37" s="69"/>
      <c r="I37" s="69"/>
      <c r="J37" s="69"/>
      <c r="L37" s="88"/>
      <c r="M37" s="88"/>
    </row>
    <row r="38" spans="2:12" ht="15.75">
      <c r="B38" s="69"/>
      <c r="C38" s="69"/>
      <c r="D38" s="69"/>
      <c r="E38" s="69"/>
      <c r="F38" s="69"/>
      <c r="G38" s="69"/>
      <c r="H38" s="69"/>
      <c r="I38" s="69"/>
      <c r="J38" s="69"/>
      <c r="L38" s="64"/>
    </row>
    <row r="39" spans="2:12" ht="15.75">
      <c r="B39" s="69"/>
      <c r="D39" s="69"/>
      <c r="E39" s="69"/>
      <c r="F39" s="69"/>
      <c r="G39" s="69"/>
      <c r="H39" s="69"/>
      <c r="I39" s="69"/>
      <c r="J39" s="69"/>
      <c r="L39" s="64"/>
    </row>
    <row r="40" spans="2:12" ht="15.75">
      <c r="B40" s="69"/>
      <c r="C40" s="69"/>
      <c r="D40" s="69"/>
      <c r="E40" s="69"/>
      <c r="F40" s="69"/>
      <c r="G40" s="69"/>
      <c r="H40" s="69"/>
      <c r="I40" s="69"/>
      <c r="J40" s="69"/>
      <c r="L40" s="64"/>
    </row>
    <row r="41" spans="2:12" ht="15.75">
      <c r="B41" s="69"/>
      <c r="C41" s="69"/>
      <c r="D41" s="69"/>
      <c r="E41" s="69"/>
      <c r="F41" s="69"/>
      <c r="G41" s="69"/>
      <c r="H41" s="69"/>
      <c r="I41" s="69"/>
      <c r="J41" s="69"/>
      <c r="L41" s="64"/>
    </row>
    <row r="42" spans="2:12" ht="15.75">
      <c r="B42" s="69"/>
      <c r="C42" s="69"/>
      <c r="D42" s="69"/>
      <c r="E42" s="69"/>
      <c r="F42" s="69"/>
      <c r="G42" s="69"/>
      <c r="H42" s="69"/>
      <c r="I42" s="69"/>
      <c r="J42" s="69"/>
      <c r="L42" s="64"/>
    </row>
    <row r="43" spans="2:12" ht="15.75">
      <c r="B43" s="69"/>
      <c r="C43" s="69"/>
      <c r="D43" s="69"/>
      <c r="E43" s="69"/>
      <c r="F43" s="69"/>
      <c r="G43" s="69"/>
      <c r="H43" s="69"/>
      <c r="I43" s="69"/>
      <c r="J43" s="69"/>
      <c r="L43" s="64"/>
    </row>
    <row r="44" spans="2:12" ht="15.75">
      <c r="B44" s="69"/>
      <c r="C44" s="69"/>
      <c r="D44" s="69"/>
      <c r="E44" s="69"/>
      <c r="F44" s="69"/>
      <c r="G44" s="69"/>
      <c r="H44" s="69"/>
      <c r="I44" s="69"/>
      <c r="J44" s="69"/>
      <c r="L44" s="64"/>
    </row>
    <row r="45" spans="2:12" ht="15.75">
      <c r="B45" s="69"/>
      <c r="C45" s="69"/>
      <c r="D45" s="69"/>
      <c r="E45" s="69"/>
      <c r="F45" s="69"/>
      <c r="G45" s="69"/>
      <c r="H45" s="69"/>
      <c r="I45" s="69"/>
      <c r="J45" s="69"/>
      <c r="L45" s="64"/>
    </row>
    <row r="46" spans="2:10" ht="15.75">
      <c r="B46" s="69"/>
      <c r="C46" s="69"/>
      <c r="D46" s="69"/>
      <c r="E46" s="69"/>
      <c r="F46" s="69"/>
      <c r="G46" s="69"/>
      <c r="H46" s="69"/>
      <c r="I46" s="69"/>
      <c r="J46" s="69"/>
    </row>
    <row r="47" spans="2:10" ht="15.75">
      <c r="B47" s="69"/>
      <c r="C47" s="69"/>
      <c r="D47" s="69"/>
      <c r="E47" s="69"/>
      <c r="F47" s="69"/>
      <c r="G47" s="69"/>
      <c r="H47" s="69"/>
      <c r="I47" s="69"/>
      <c r="J47" s="69"/>
    </row>
    <row r="48" spans="2:10" ht="15.75">
      <c r="B48" s="69"/>
      <c r="C48" s="69"/>
      <c r="D48" s="69"/>
      <c r="E48" s="69"/>
      <c r="F48" s="69"/>
      <c r="G48" s="69"/>
      <c r="H48" s="69"/>
      <c r="I48" s="69"/>
      <c r="J48" s="69"/>
    </row>
    <row r="49" spans="2:10" ht="15.75">
      <c r="B49" s="69"/>
      <c r="C49" s="69"/>
      <c r="D49" s="69"/>
      <c r="E49" s="69"/>
      <c r="F49" s="69"/>
      <c r="G49" s="69"/>
      <c r="H49" s="69"/>
      <c r="I49" s="69"/>
      <c r="J49" s="69"/>
    </row>
    <row r="50" spans="2:10" ht="15.75">
      <c r="B50" s="69"/>
      <c r="C50" s="69"/>
      <c r="D50" s="69"/>
      <c r="E50" s="69"/>
      <c r="F50" s="69"/>
      <c r="G50" s="69"/>
      <c r="H50" s="69"/>
      <c r="I50" s="69"/>
      <c r="J50" s="69"/>
    </row>
    <row r="51" spans="2:10" ht="15.75">
      <c r="B51" s="69"/>
      <c r="C51" s="69"/>
      <c r="D51" s="69"/>
      <c r="E51" s="69"/>
      <c r="F51" s="69"/>
      <c r="G51" s="69"/>
      <c r="H51" s="69"/>
      <c r="I51" s="69"/>
      <c r="J51" s="69"/>
    </row>
    <row r="52" spans="2:10" ht="15.75">
      <c r="B52" s="69"/>
      <c r="C52" s="69"/>
      <c r="D52" s="69"/>
      <c r="E52" s="69"/>
      <c r="F52" s="69"/>
      <c r="G52" s="69"/>
      <c r="H52" s="69"/>
      <c r="I52" s="69"/>
      <c r="J52" s="69"/>
    </row>
    <row r="53" spans="2:10" ht="15.75">
      <c r="B53" s="69"/>
      <c r="C53" s="69"/>
      <c r="D53" s="69"/>
      <c r="E53" s="69"/>
      <c r="F53" s="69"/>
      <c r="G53" s="69"/>
      <c r="H53" s="69"/>
      <c r="I53" s="69"/>
      <c r="J53" s="69"/>
    </row>
    <row r="54" spans="2:10" ht="15.75">
      <c r="B54" s="69"/>
      <c r="C54" s="69"/>
      <c r="D54" s="69"/>
      <c r="E54" s="69"/>
      <c r="F54" s="69"/>
      <c r="G54" s="69"/>
      <c r="H54" s="69"/>
      <c r="I54" s="69"/>
      <c r="J54" s="69"/>
    </row>
    <row r="55" spans="2:10" ht="15.75">
      <c r="B55" s="69"/>
      <c r="C55" s="69"/>
      <c r="D55" s="69"/>
      <c r="E55" s="69"/>
      <c r="F55" s="69"/>
      <c r="G55" s="69"/>
      <c r="H55" s="69"/>
      <c r="I55" s="69"/>
      <c r="J55" s="69"/>
    </row>
    <row r="56" spans="2:10" ht="15.75">
      <c r="B56" s="69"/>
      <c r="C56" s="69"/>
      <c r="D56" s="69"/>
      <c r="E56" s="69"/>
      <c r="F56" s="69"/>
      <c r="G56" s="69"/>
      <c r="H56" s="69"/>
      <c r="I56" s="69"/>
      <c r="J56" s="69"/>
    </row>
    <row r="57" spans="2:10" ht="15.75">
      <c r="B57" s="69"/>
      <c r="C57" s="69"/>
      <c r="D57" s="69"/>
      <c r="E57" s="69"/>
      <c r="F57" s="69"/>
      <c r="G57" s="69"/>
      <c r="H57" s="69"/>
      <c r="I57" s="69"/>
      <c r="J57" s="69"/>
    </row>
    <row r="58" spans="2:10" ht="15.75">
      <c r="B58" s="69"/>
      <c r="C58" s="69"/>
      <c r="D58" s="69"/>
      <c r="E58" s="69"/>
      <c r="F58" s="69"/>
      <c r="G58" s="69"/>
      <c r="H58" s="69"/>
      <c r="I58" s="69"/>
      <c r="J58" s="69"/>
    </row>
    <row r="59" spans="2:10" ht="15.75">
      <c r="B59" s="69"/>
      <c r="C59" s="69"/>
      <c r="D59" s="69"/>
      <c r="E59" s="69"/>
      <c r="F59" s="69"/>
      <c r="G59" s="69"/>
      <c r="H59" s="69"/>
      <c r="I59" s="69"/>
      <c r="J59" s="69"/>
    </row>
    <row r="60" spans="2:10" ht="15.75">
      <c r="B60" s="69"/>
      <c r="C60" s="69"/>
      <c r="D60" s="69"/>
      <c r="E60" s="69"/>
      <c r="F60" s="69"/>
      <c r="G60" s="69"/>
      <c r="H60" s="69"/>
      <c r="I60" s="69"/>
      <c r="J60" s="69"/>
    </row>
    <row r="61" spans="2:10" ht="15.75">
      <c r="B61" s="69"/>
      <c r="C61" s="69"/>
      <c r="D61" s="69"/>
      <c r="E61" s="69"/>
      <c r="F61" s="69"/>
      <c r="G61" s="69"/>
      <c r="H61" s="69"/>
      <c r="I61" s="69"/>
      <c r="J61" s="69"/>
    </row>
    <row r="62" spans="2:10" ht="15.75">
      <c r="B62" s="69"/>
      <c r="C62" s="69"/>
      <c r="D62" s="69"/>
      <c r="E62" s="69"/>
      <c r="F62" s="69"/>
      <c r="G62" s="69"/>
      <c r="H62" s="69"/>
      <c r="I62" s="69"/>
      <c r="J62" s="69"/>
    </row>
    <row r="63" spans="2:10" ht="15.75">
      <c r="B63" s="69"/>
      <c r="C63" s="69"/>
      <c r="D63" s="69"/>
      <c r="E63" s="69"/>
      <c r="F63" s="69"/>
      <c r="G63" s="69"/>
      <c r="H63" s="69"/>
      <c r="I63" s="69"/>
      <c r="J63" s="69"/>
    </row>
    <row r="64" spans="2:10" ht="15.75">
      <c r="B64" s="69"/>
      <c r="C64" s="69"/>
      <c r="D64" s="69"/>
      <c r="E64" s="69"/>
      <c r="F64" s="69"/>
      <c r="G64" s="69"/>
      <c r="H64" s="69"/>
      <c r="I64" s="69"/>
      <c r="J64" s="69"/>
    </row>
    <row r="65" spans="2:10" ht="15.75">
      <c r="B65" s="69"/>
      <c r="C65" s="69"/>
      <c r="D65" s="69"/>
      <c r="E65" s="69"/>
      <c r="F65" s="69"/>
      <c r="G65" s="69"/>
      <c r="H65" s="69"/>
      <c r="I65" s="69"/>
      <c r="J65" s="69"/>
    </row>
    <row r="66" spans="2:10" ht="15.75">
      <c r="B66" s="69"/>
      <c r="C66" s="69"/>
      <c r="D66" s="69"/>
      <c r="E66" s="69"/>
      <c r="F66" s="69"/>
      <c r="G66" s="69"/>
      <c r="H66" s="69"/>
      <c r="I66" s="69"/>
      <c r="J66" s="69"/>
    </row>
    <row r="67" spans="2:10" ht="15.75">
      <c r="B67" s="69"/>
      <c r="C67" s="69"/>
      <c r="D67" s="69"/>
      <c r="E67" s="69"/>
      <c r="F67" s="69"/>
      <c r="G67" s="69"/>
      <c r="H67" s="69"/>
      <c r="I67" s="69"/>
      <c r="J67" s="69"/>
    </row>
    <row r="68" spans="2:10" ht="15.75">
      <c r="B68" s="69"/>
      <c r="C68" s="69"/>
      <c r="D68" s="69"/>
      <c r="E68" s="69"/>
      <c r="F68" s="69"/>
      <c r="G68" s="69"/>
      <c r="H68" s="69"/>
      <c r="I68" s="69"/>
      <c r="J68" s="69"/>
    </row>
    <row r="69" spans="2:10" ht="15.75">
      <c r="B69" s="69"/>
      <c r="C69" s="69"/>
      <c r="D69" s="69"/>
      <c r="E69" s="69"/>
      <c r="F69" s="69"/>
      <c r="G69" s="69"/>
      <c r="H69" s="69"/>
      <c r="I69" s="69"/>
      <c r="J69" s="69"/>
    </row>
    <row r="70" spans="2:10" ht="15.75">
      <c r="B70" s="69"/>
      <c r="C70" s="69"/>
      <c r="D70" s="69"/>
      <c r="E70" s="69"/>
      <c r="F70" s="69"/>
      <c r="G70" s="69"/>
      <c r="H70" s="69"/>
      <c r="I70" s="69"/>
      <c r="J70" s="69"/>
    </row>
    <row r="71" spans="2:10" ht="15.75">
      <c r="B71" s="69"/>
      <c r="C71" s="69"/>
      <c r="D71" s="69"/>
      <c r="E71" s="69"/>
      <c r="F71" s="69"/>
      <c r="G71" s="69"/>
      <c r="H71" s="69"/>
      <c r="I71" s="69"/>
      <c r="J71" s="69"/>
    </row>
    <row r="72" spans="2:10" ht="15.75">
      <c r="B72" s="69"/>
      <c r="C72" s="69"/>
      <c r="D72" s="69"/>
      <c r="E72" s="69"/>
      <c r="F72" s="69"/>
      <c r="G72" s="69"/>
      <c r="H72" s="69"/>
      <c r="I72" s="69"/>
      <c r="J72" s="69"/>
    </row>
    <row r="73" spans="2:10" ht="15.75">
      <c r="B73" s="69"/>
      <c r="C73" s="69"/>
      <c r="D73" s="69"/>
      <c r="E73" s="69"/>
      <c r="F73" s="69"/>
      <c r="G73" s="69"/>
      <c r="H73" s="69"/>
      <c r="I73" s="69"/>
      <c r="J73" s="69"/>
    </row>
    <row r="74" spans="2:10" ht="15.75">
      <c r="B74" s="69"/>
      <c r="C74" s="69"/>
      <c r="D74" s="69"/>
      <c r="E74" s="69"/>
      <c r="F74" s="69"/>
      <c r="G74" s="69"/>
      <c r="H74" s="69"/>
      <c r="I74" s="69"/>
      <c r="J74" s="69"/>
    </row>
    <row r="75" spans="2:10" ht="15.75">
      <c r="B75" s="69"/>
      <c r="C75" s="69"/>
      <c r="D75" s="69"/>
      <c r="E75" s="69"/>
      <c r="F75" s="69"/>
      <c r="G75" s="69"/>
      <c r="H75" s="69"/>
      <c r="I75" s="69"/>
      <c r="J75" s="69"/>
    </row>
    <row r="76" spans="2:10" ht="15.75">
      <c r="B76" s="69"/>
      <c r="C76" s="69"/>
      <c r="D76" s="69"/>
      <c r="E76" s="69"/>
      <c r="F76" s="69"/>
      <c r="G76" s="69"/>
      <c r="H76" s="69"/>
      <c r="I76" s="69"/>
      <c r="J76" s="69"/>
    </row>
    <row r="77" spans="2:10" ht="15.75">
      <c r="B77" s="69"/>
      <c r="C77" s="69"/>
      <c r="D77" s="69"/>
      <c r="E77" s="69"/>
      <c r="F77" s="69"/>
      <c r="G77" s="69"/>
      <c r="H77" s="69"/>
      <c r="I77" s="69"/>
      <c r="J77" s="69"/>
    </row>
    <row r="78" spans="2:10" ht="15.75">
      <c r="B78" s="69"/>
      <c r="C78" s="69"/>
      <c r="D78" s="69"/>
      <c r="E78" s="69"/>
      <c r="F78" s="69"/>
      <c r="G78" s="69"/>
      <c r="H78" s="69"/>
      <c r="I78" s="69"/>
      <c r="J78" s="69"/>
    </row>
    <row r="79" spans="2:10" ht="15.75">
      <c r="B79" s="69"/>
      <c r="C79" s="69"/>
      <c r="D79" s="69"/>
      <c r="E79" s="69"/>
      <c r="F79" s="69"/>
      <c r="G79" s="69"/>
      <c r="H79" s="69"/>
      <c r="I79" s="69"/>
      <c r="J79" s="69"/>
    </row>
    <row r="80" spans="2:10" ht="15.75">
      <c r="B80" s="69"/>
      <c r="C80" s="69"/>
      <c r="D80" s="69"/>
      <c r="E80" s="69"/>
      <c r="F80" s="69"/>
      <c r="G80" s="69"/>
      <c r="H80" s="69"/>
      <c r="I80" s="69"/>
      <c r="J80" s="69"/>
    </row>
    <row r="81" spans="2:10" ht="15.75">
      <c r="B81" s="69"/>
      <c r="C81" s="69"/>
      <c r="D81" s="69"/>
      <c r="E81" s="69"/>
      <c r="F81" s="69"/>
      <c r="G81" s="69"/>
      <c r="H81" s="69"/>
      <c r="I81" s="69"/>
      <c r="J81" s="69"/>
    </row>
    <row r="82" spans="2:10" ht="15.75">
      <c r="B82" s="69"/>
      <c r="C82" s="69"/>
      <c r="D82" s="69"/>
      <c r="E82" s="69"/>
      <c r="F82" s="69"/>
      <c r="G82" s="69"/>
      <c r="H82" s="69"/>
      <c r="I82" s="69"/>
      <c r="J82" s="69"/>
    </row>
    <row r="83" spans="2:10" ht="15.75">
      <c r="B83" s="69"/>
      <c r="C83" s="69"/>
      <c r="D83" s="69"/>
      <c r="E83" s="69"/>
      <c r="F83" s="69"/>
      <c r="G83" s="69"/>
      <c r="H83" s="69"/>
      <c r="I83" s="69"/>
      <c r="J83" s="69"/>
    </row>
    <row r="84" spans="2:10" ht="15.75">
      <c r="B84" s="69"/>
      <c r="C84" s="69"/>
      <c r="D84" s="69"/>
      <c r="E84" s="69"/>
      <c r="F84" s="69"/>
      <c r="G84" s="69"/>
      <c r="H84" s="69"/>
      <c r="I84" s="69"/>
      <c r="J84" s="69"/>
    </row>
    <row r="85" spans="2:10" ht="15.75">
      <c r="B85" s="69"/>
      <c r="C85" s="69"/>
      <c r="D85" s="69"/>
      <c r="E85" s="69"/>
      <c r="F85" s="69"/>
      <c r="G85" s="69"/>
      <c r="H85" s="69"/>
      <c r="I85" s="69"/>
      <c r="J85" s="69"/>
    </row>
    <row r="86" spans="2:10" ht="15.75">
      <c r="B86" s="69"/>
      <c r="C86" s="69"/>
      <c r="D86" s="69"/>
      <c r="E86" s="69"/>
      <c r="F86" s="69"/>
      <c r="G86" s="69"/>
      <c r="H86" s="69"/>
      <c r="I86" s="69"/>
      <c r="J86" s="69"/>
    </row>
    <row r="87" spans="2:10" ht="15.75">
      <c r="B87" s="69"/>
      <c r="C87" s="69"/>
      <c r="D87" s="69"/>
      <c r="E87" s="69"/>
      <c r="F87" s="69"/>
      <c r="G87" s="69"/>
      <c r="H87" s="69"/>
      <c r="I87" s="69"/>
      <c r="J87" s="69"/>
    </row>
    <row r="88" spans="2:10" ht="15.75">
      <c r="B88" s="69"/>
      <c r="C88" s="69"/>
      <c r="D88" s="69"/>
      <c r="E88" s="69"/>
      <c r="F88" s="69"/>
      <c r="G88" s="69"/>
      <c r="H88" s="69"/>
      <c r="I88" s="69"/>
      <c r="J88" s="69"/>
    </row>
    <row r="89" spans="2:10" ht="15.75">
      <c r="B89" s="69"/>
      <c r="C89" s="69"/>
      <c r="D89" s="69"/>
      <c r="E89" s="69"/>
      <c r="F89" s="69"/>
      <c r="G89" s="69"/>
      <c r="H89" s="69"/>
      <c r="I89" s="69"/>
      <c r="J89" s="69"/>
    </row>
    <row r="90" spans="2:10" ht="15.75">
      <c r="B90" s="69"/>
      <c r="C90" s="69"/>
      <c r="D90" s="69"/>
      <c r="E90" s="69"/>
      <c r="F90" s="69"/>
      <c r="G90" s="69"/>
      <c r="H90" s="69"/>
      <c r="I90" s="69"/>
      <c r="J90" s="69"/>
    </row>
    <row r="91" spans="2:10" ht="15.75">
      <c r="B91" s="69"/>
      <c r="C91" s="69"/>
      <c r="D91" s="69"/>
      <c r="E91" s="69"/>
      <c r="F91" s="69"/>
      <c r="G91" s="69"/>
      <c r="H91" s="69"/>
      <c r="I91" s="69"/>
      <c r="J91" s="69"/>
    </row>
    <row r="92" spans="2:10" ht="15.75">
      <c r="B92" s="69"/>
      <c r="C92" s="69"/>
      <c r="D92" s="69"/>
      <c r="E92" s="69"/>
      <c r="F92" s="69"/>
      <c r="G92" s="69"/>
      <c r="H92" s="69"/>
      <c r="I92" s="69"/>
      <c r="J92" s="69"/>
    </row>
    <row r="93" spans="2:10" ht="15.75">
      <c r="B93" s="69"/>
      <c r="C93" s="69"/>
      <c r="D93" s="69"/>
      <c r="E93" s="69"/>
      <c r="F93" s="69"/>
      <c r="G93" s="69"/>
      <c r="H93" s="69"/>
      <c r="I93" s="69"/>
      <c r="J93" s="69"/>
    </row>
    <row r="94" spans="2:10" ht="15.75">
      <c r="B94" s="69"/>
      <c r="C94" s="69"/>
      <c r="D94" s="69"/>
      <c r="E94" s="69"/>
      <c r="F94" s="69"/>
      <c r="G94" s="69"/>
      <c r="H94" s="69"/>
      <c r="I94" s="69"/>
      <c r="J94" s="69"/>
    </row>
    <row r="95" spans="2:10" ht="15.75">
      <c r="B95" s="69"/>
      <c r="C95" s="69"/>
      <c r="D95" s="69"/>
      <c r="E95" s="69"/>
      <c r="F95" s="69"/>
      <c r="G95" s="69"/>
      <c r="H95" s="69"/>
      <c r="I95" s="69"/>
      <c r="J95" s="69"/>
    </row>
    <row r="96" spans="2:10" ht="15.75">
      <c r="B96" s="69"/>
      <c r="C96" s="69"/>
      <c r="D96" s="69"/>
      <c r="E96" s="69"/>
      <c r="F96" s="69"/>
      <c r="G96" s="69"/>
      <c r="H96" s="69"/>
      <c r="I96" s="69"/>
      <c r="J96" s="69"/>
    </row>
    <row r="97" spans="2:10" ht="15.75">
      <c r="B97" s="69"/>
      <c r="C97" s="69"/>
      <c r="D97" s="69"/>
      <c r="E97" s="69"/>
      <c r="F97" s="69"/>
      <c r="G97" s="69"/>
      <c r="H97" s="69"/>
      <c r="I97" s="69"/>
      <c r="J97" s="69"/>
    </row>
    <row r="98" spans="2:10" ht="15.75">
      <c r="B98" s="69"/>
      <c r="C98" s="69"/>
      <c r="D98" s="69"/>
      <c r="E98" s="69"/>
      <c r="F98" s="69"/>
      <c r="G98" s="69"/>
      <c r="H98" s="69"/>
      <c r="I98" s="69"/>
      <c r="J98" s="69"/>
    </row>
    <row r="99" spans="2:10" ht="15.75">
      <c r="B99" s="69"/>
      <c r="C99" s="69"/>
      <c r="D99" s="69"/>
      <c r="E99" s="69"/>
      <c r="F99" s="69"/>
      <c r="G99" s="69"/>
      <c r="H99" s="69"/>
      <c r="I99" s="69"/>
      <c r="J99" s="69"/>
    </row>
    <row r="100" spans="2:10" ht="15.75">
      <c r="B100" s="69"/>
      <c r="C100" s="69"/>
      <c r="D100" s="69"/>
      <c r="E100" s="69"/>
      <c r="F100" s="69"/>
      <c r="G100" s="69"/>
      <c r="H100" s="69"/>
      <c r="I100" s="69"/>
      <c r="J100" s="69"/>
    </row>
    <row r="101" spans="2:10" ht="15.75">
      <c r="B101" s="69"/>
      <c r="C101" s="69"/>
      <c r="D101" s="69"/>
      <c r="E101" s="69"/>
      <c r="F101" s="69"/>
      <c r="G101" s="69"/>
      <c r="H101" s="69"/>
      <c r="I101" s="69"/>
      <c r="J101" s="69"/>
    </row>
    <row r="102" spans="2:10" ht="15.75">
      <c r="B102" s="69"/>
      <c r="C102" s="69"/>
      <c r="D102" s="69"/>
      <c r="E102" s="69"/>
      <c r="F102" s="69"/>
      <c r="G102" s="69"/>
      <c r="H102" s="69"/>
      <c r="I102" s="69"/>
      <c r="J102" s="69"/>
    </row>
    <row r="103" spans="2:10" ht="15.75">
      <c r="B103" s="69"/>
      <c r="C103" s="69"/>
      <c r="D103" s="69"/>
      <c r="E103" s="69"/>
      <c r="F103" s="69"/>
      <c r="G103" s="69"/>
      <c r="H103" s="69"/>
      <c r="I103" s="69"/>
      <c r="J103" s="69"/>
    </row>
    <row r="104" spans="2:10" ht="15.75">
      <c r="B104" s="69"/>
      <c r="C104" s="69"/>
      <c r="D104" s="69"/>
      <c r="E104" s="69"/>
      <c r="F104" s="69"/>
      <c r="G104" s="69"/>
      <c r="H104" s="69"/>
      <c r="I104" s="69"/>
      <c r="J104" s="69"/>
    </row>
    <row r="105" spans="2:10" ht="15.75">
      <c r="B105" s="69"/>
      <c r="C105" s="69"/>
      <c r="D105" s="69"/>
      <c r="E105" s="69"/>
      <c r="F105" s="69"/>
      <c r="G105" s="69"/>
      <c r="H105" s="69"/>
      <c r="I105" s="69"/>
      <c r="J105" s="69"/>
    </row>
    <row r="106" spans="2:10" ht="15.75">
      <c r="B106" s="69"/>
      <c r="C106" s="69"/>
      <c r="D106" s="69"/>
      <c r="E106" s="69"/>
      <c r="F106" s="69"/>
      <c r="G106" s="69"/>
      <c r="H106" s="69"/>
      <c r="I106" s="69"/>
      <c r="J106" s="69"/>
    </row>
    <row r="107" spans="2:10" ht="15.75">
      <c r="B107" s="69"/>
      <c r="C107" s="69"/>
      <c r="D107" s="69"/>
      <c r="E107" s="69"/>
      <c r="F107" s="69"/>
      <c r="G107" s="69"/>
      <c r="H107" s="69"/>
      <c r="I107" s="69"/>
      <c r="J107" s="69"/>
    </row>
    <row r="108" spans="2:10" ht="15.75">
      <c r="B108" s="69"/>
      <c r="C108" s="69"/>
      <c r="D108" s="69"/>
      <c r="E108" s="69"/>
      <c r="F108" s="69"/>
      <c r="G108" s="69"/>
      <c r="H108" s="69"/>
      <c r="I108" s="69"/>
      <c r="J108" s="69"/>
    </row>
    <row r="109" spans="2:10" ht="15.75">
      <c r="B109" s="69"/>
      <c r="C109" s="69"/>
      <c r="D109" s="69"/>
      <c r="E109" s="69"/>
      <c r="F109" s="69"/>
      <c r="G109" s="69"/>
      <c r="H109" s="69"/>
      <c r="I109" s="69"/>
      <c r="J109" s="69"/>
    </row>
  </sheetData>
  <sheetProtection/>
  <mergeCells count="7">
    <mergeCell ref="A1:J1"/>
    <mergeCell ref="A2:J2"/>
    <mergeCell ref="I4:J4"/>
    <mergeCell ref="A5:A6"/>
    <mergeCell ref="B5:D5"/>
    <mergeCell ref="E5:G5"/>
    <mergeCell ref="H5:J5"/>
  </mergeCells>
  <conditionalFormatting sqref="D7 G7 J7 L7:M31">
    <cfRule type="cellIs" priority="5" dxfId="77" operator="greaterThanOrEqual" stopIfTrue="1">
      <formula>150</formula>
    </cfRule>
  </conditionalFormatting>
  <conditionalFormatting sqref="B8:J15 B26:J28 B25:D25 H25:J25 B30:J31 B29:G29 B17:J24 B16:F16 H16:J16">
    <cfRule type="cellIs" priority="6" dxfId="51" operator="greaterThanOrEqual" stopIfTrue="1">
      <formula>150</formula>
    </cfRule>
  </conditionalFormatting>
  <conditionalFormatting sqref="E25:F25">
    <cfRule type="cellIs" priority="4" dxfId="51" operator="greaterThanOrEqual" stopIfTrue="1">
      <formula>150</formula>
    </cfRule>
  </conditionalFormatting>
  <conditionalFormatting sqref="G25">
    <cfRule type="cellIs" priority="3" dxfId="51" operator="greaterThanOrEqual" stopIfTrue="1">
      <formula>150</formula>
    </cfRule>
  </conditionalFormatting>
  <conditionalFormatting sqref="H29:J29">
    <cfRule type="cellIs" priority="2" dxfId="51" operator="greaterThanOrEqual" stopIfTrue="1">
      <formula>150</formula>
    </cfRule>
  </conditionalFormatting>
  <conditionalFormatting sqref="G16">
    <cfRule type="cellIs" priority="1" dxfId="51" operator="greaterThanOrEqual" stopIfTrue="1">
      <formula>150</formula>
    </cfRule>
  </conditionalFormatting>
  <printOptions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W105"/>
  <sheetViews>
    <sheetView zoomScale="75" zoomScaleNormal="75" zoomScalePageLayoutView="0" workbookViewId="0" topLeftCell="A1">
      <selection activeCell="M27" sqref="M27"/>
    </sheetView>
  </sheetViews>
  <sheetFormatPr defaultColWidth="9.33203125" defaultRowHeight="12.75"/>
  <cols>
    <col min="1" max="1" width="35.83203125" style="53" customWidth="1"/>
    <col min="2" max="10" width="11.83203125" style="53" customWidth="1"/>
    <col min="11" max="11" width="10" style="53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12.83203125" style="56" customWidth="1"/>
    <col min="17" max="17" width="12.66015625" style="56" customWidth="1"/>
    <col min="18" max="18" width="12.83203125" style="56" hidden="1" customWidth="1"/>
    <col min="19" max="19" width="12.83203125" style="56" customWidth="1"/>
    <col min="20" max="20" width="13" style="56" customWidth="1"/>
    <col min="21" max="21" width="12.83203125" style="56" hidden="1" customWidth="1"/>
    <col min="22" max="22" width="2.83203125" style="56" customWidth="1"/>
    <col min="23" max="23" width="17" style="56" customWidth="1"/>
    <col min="24" max="24" width="35.83203125" style="56" customWidth="1"/>
    <col min="25" max="26" width="11.83203125" style="56" customWidth="1"/>
    <col min="27" max="27" width="12.83203125" style="56" customWidth="1"/>
    <col min="28" max="29" width="11.83203125" style="56" customWidth="1"/>
    <col min="30" max="30" width="12.83203125" style="56" customWidth="1"/>
    <col min="31" max="32" width="11.83203125" style="56" customWidth="1"/>
    <col min="33" max="33" width="12.83203125" style="56" customWidth="1"/>
    <col min="34" max="47" width="9.33203125" style="56" customWidth="1"/>
    <col min="48" max="48" width="35.83203125" style="56" customWidth="1"/>
    <col min="49" max="57" width="11.83203125" style="56" customWidth="1"/>
    <col min="58" max="65" width="9.33203125" style="56" customWidth="1"/>
    <col min="66" max="16384" width="9.33203125" style="53" customWidth="1"/>
  </cols>
  <sheetData>
    <row r="1" spans="1:12" ht="19.5" customHeight="1">
      <c r="A1" s="201" t="s">
        <v>64</v>
      </c>
      <c r="B1" s="201"/>
      <c r="C1" s="201"/>
      <c r="D1" s="201"/>
      <c r="E1" s="201"/>
      <c r="F1" s="201"/>
      <c r="G1" s="201"/>
      <c r="H1" s="201"/>
      <c r="I1" s="201"/>
      <c r="J1" s="201"/>
      <c r="L1" s="42"/>
    </row>
    <row r="2" spans="1:12" ht="12.75" customHeight="1">
      <c r="A2" s="201" t="s">
        <v>178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7" t="s">
        <v>65</v>
      </c>
      <c r="J4" s="207"/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L5" s="142"/>
    </row>
    <row r="6" spans="1:12" ht="45" customHeight="1">
      <c r="A6" s="196"/>
      <c r="B6" s="57">
        <v>2014</v>
      </c>
      <c r="C6" s="57">
        <v>2015</v>
      </c>
      <c r="D6" s="43" t="s">
        <v>192</v>
      </c>
      <c r="E6" s="57">
        <v>2014</v>
      </c>
      <c r="F6" s="57">
        <v>2015</v>
      </c>
      <c r="G6" s="43" t="s">
        <v>192</v>
      </c>
      <c r="H6" s="57">
        <v>2014</v>
      </c>
      <c r="I6" s="57">
        <v>2015</v>
      </c>
      <c r="J6" s="43" t="s">
        <v>192</v>
      </c>
      <c r="L6" s="143"/>
    </row>
    <row r="7" spans="1:15" ht="15.75" customHeight="1">
      <c r="A7" s="58" t="s">
        <v>35</v>
      </c>
      <c r="B7" s="59">
        <f>SUM(B8:B31)</f>
        <v>4397.7</v>
      </c>
      <c r="C7" s="59">
        <f>SUM(C8:C31)</f>
        <v>4248.200000000001</v>
      </c>
      <c r="D7" s="59">
        <f aca="true" t="shared" si="0" ref="D7:D31">ROUND((C7/B7)*100,1)</f>
        <v>96.6</v>
      </c>
      <c r="E7" s="77">
        <f>SUM(E8:E31)</f>
        <v>1417.6</v>
      </c>
      <c r="F7" s="77">
        <f>SUM(F8:F31)</f>
        <v>1317.1</v>
      </c>
      <c r="G7" s="59">
        <f aca="true" t="shared" si="1" ref="G7:G31">ROUND((F7/E7)*100,1)</f>
        <v>92.9</v>
      </c>
      <c r="H7" s="59">
        <f>SUM(H8:H31)</f>
        <v>2980.1</v>
      </c>
      <c r="I7" s="59">
        <f>SUM(I8:I31)</f>
        <v>2931.1</v>
      </c>
      <c r="J7" s="59">
        <f aca="true" t="shared" si="2" ref="J7:J31">ROUND((I7/H7)*100,1)</f>
        <v>98.4</v>
      </c>
      <c r="L7" s="84"/>
      <c r="M7" s="84"/>
      <c r="N7" s="125"/>
      <c r="O7" s="125"/>
    </row>
    <row r="8" spans="1:15" ht="15.75" customHeight="1">
      <c r="A8" s="46" t="s">
        <v>36</v>
      </c>
      <c r="B8" s="47">
        <f aca="true" t="shared" si="3" ref="B8:B31">E8+H8</f>
        <v>322.79999999999995</v>
      </c>
      <c r="C8" s="47">
        <f aca="true" t="shared" si="4" ref="C8:C31">F8+I8</f>
        <v>315.8</v>
      </c>
      <c r="D8" s="84">
        <f t="shared" si="0"/>
        <v>97.8</v>
      </c>
      <c r="E8" s="47">
        <v>100.6</v>
      </c>
      <c r="F8" s="60">
        <v>96.5</v>
      </c>
      <c r="G8" s="84">
        <f t="shared" si="1"/>
        <v>95.9</v>
      </c>
      <c r="H8" s="47">
        <v>222.2</v>
      </c>
      <c r="I8" s="60">
        <v>219.3</v>
      </c>
      <c r="J8" s="84">
        <f t="shared" si="2"/>
        <v>98.7</v>
      </c>
      <c r="L8" s="84"/>
      <c r="M8" s="84"/>
      <c r="N8" s="125"/>
      <c r="O8" s="125"/>
    </row>
    <row r="9" spans="1:15" ht="15.75" customHeight="1">
      <c r="A9" s="46" t="s">
        <v>37</v>
      </c>
      <c r="B9" s="47">
        <f t="shared" si="3"/>
        <v>198.39999999999998</v>
      </c>
      <c r="C9" s="47">
        <f t="shared" si="4"/>
        <v>185.60000000000002</v>
      </c>
      <c r="D9" s="84">
        <f t="shared" si="0"/>
        <v>93.5</v>
      </c>
      <c r="E9" s="47">
        <v>65.8</v>
      </c>
      <c r="F9" s="60">
        <v>57.7</v>
      </c>
      <c r="G9" s="84">
        <f t="shared" si="1"/>
        <v>87.7</v>
      </c>
      <c r="H9" s="47">
        <v>132.6</v>
      </c>
      <c r="I9" s="60">
        <v>127.9</v>
      </c>
      <c r="J9" s="84">
        <f t="shared" si="2"/>
        <v>96.5</v>
      </c>
      <c r="L9" s="84"/>
      <c r="M9" s="84"/>
      <c r="N9" s="125"/>
      <c r="O9" s="125"/>
    </row>
    <row r="10" spans="1:15" ht="15.75" customHeight="1">
      <c r="A10" s="46" t="s">
        <v>38</v>
      </c>
      <c r="B10" s="47">
        <f t="shared" si="3"/>
        <v>144.7</v>
      </c>
      <c r="C10" s="47">
        <f t="shared" si="4"/>
        <v>139.5</v>
      </c>
      <c r="D10" s="84">
        <f t="shared" si="0"/>
        <v>96.4</v>
      </c>
      <c r="E10" s="47">
        <v>37.7</v>
      </c>
      <c r="F10" s="60">
        <v>35</v>
      </c>
      <c r="G10" s="84">
        <f t="shared" si="1"/>
        <v>92.8</v>
      </c>
      <c r="H10" s="47">
        <v>107</v>
      </c>
      <c r="I10" s="60">
        <v>104.5</v>
      </c>
      <c r="J10" s="84">
        <f t="shared" si="2"/>
        <v>97.7</v>
      </c>
      <c r="L10" s="84"/>
      <c r="M10" s="84"/>
      <c r="N10" s="125"/>
      <c r="O10" s="125"/>
    </row>
    <row r="11" spans="1:15" ht="15.75" customHeight="1">
      <c r="A11" s="46" t="s">
        <v>39</v>
      </c>
      <c r="B11" s="47">
        <f t="shared" si="3"/>
        <v>127.80000000000001</v>
      </c>
      <c r="C11" s="47">
        <f t="shared" si="4"/>
        <v>118.9</v>
      </c>
      <c r="D11" s="84">
        <f t="shared" si="0"/>
        <v>93</v>
      </c>
      <c r="E11" s="47">
        <v>57.6</v>
      </c>
      <c r="F11" s="60">
        <v>51.6</v>
      </c>
      <c r="G11" s="84">
        <f t="shared" si="1"/>
        <v>89.6</v>
      </c>
      <c r="H11" s="47">
        <v>70.2</v>
      </c>
      <c r="I11" s="60">
        <v>67.3</v>
      </c>
      <c r="J11" s="84">
        <f t="shared" si="2"/>
        <v>95.9</v>
      </c>
      <c r="L11" s="84"/>
      <c r="M11" s="84"/>
      <c r="N11" s="125"/>
      <c r="O11" s="125"/>
    </row>
    <row r="12" spans="1:15" ht="15.75" customHeight="1">
      <c r="A12" s="46" t="s">
        <v>40</v>
      </c>
      <c r="B12" s="47">
        <f t="shared" si="3"/>
        <v>207.60000000000002</v>
      </c>
      <c r="C12" s="47">
        <f t="shared" si="4"/>
        <v>192</v>
      </c>
      <c r="D12" s="84">
        <f t="shared" si="0"/>
        <v>92.5</v>
      </c>
      <c r="E12" s="47">
        <v>72.7</v>
      </c>
      <c r="F12" s="60">
        <v>62.9</v>
      </c>
      <c r="G12" s="84">
        <f t="shared" si="1"/>
        <v>86.5</v>
      </c>
      <c r="H12" s="47">
        <v>134.9</v>
      </c>
      <c r="I12" s="60">
        <v>129.1</v>
      </c>
      <c r="J12" s="84">
        <f t="shared" si="2"/>
        <v>95.7</v>
      </c>
      <c r="L12" s="84"/>
      <c r="M12" s="84"/>
      <c r="N12" s="125"/>
      <c r="O12" s="125"/>
    </row>
    <row r="13" spans="1:15" ht="15.75" customHeight="1">
      <c r="A13" s="46" t="s">
        <v>41</v>
      </c>
      <c r="B13" s="47">
        <f t="shared" si="3"/>
        <v>144.3</v>
      </c>
      <c r="C13" s="47">
        <f t="shared" si="4"/>
        <v>142.8</v>
      </c>
      <c r="D13" s="84">
        <f t="shared" si="0"/>
        <v>99</v>
      </c>
      <c r="E13" s="47">
        <v>4.3</v>
      </c>
      <c r="F13" s="60">
        <v>3.3</v>
      </c>
      <c r="G13" s="84">
        <f t="shared" si="1"/>
        <v>76.7</v>
      </c>
      <c r="H13" s="47">
        <v>140</v>
      </c>
      <c r="I13" s="60">
        <v>139.5</v>
      </c>
      <c r="J13" s="84">
        <f t="shared" si="2"/>
        <v>99.6</v>
      </c>
      <c r="L13" s="84"/>
      <c r="M13" s="84"/>
      <c r="N13" s="125"/>
      <c r="O13" s="125"/>
    </row>
    <row r="14" spans="1:15" ht="15.75" customHeight="1">
      <c r="A14" s="46" t="s">
        <v>42</v>
      </c>
      <c r="B14" s="47">
        <f t="shared" si="3"/>
        <v>118.6</v>
      </c>
      <c r="C14" s="47">
        <f t="shared" si="4"/>
        <v>116.6</v>
      </c>
      <c r="D14" s="84">
        <f t="shared" si="0"/>
        <v>98.3</v>
      </c>
      <c r="E14" s="47">
        <v>26.5</v>
      </c>
      <c r="F14" s="60">
        <v>22.9</v>
      </c>
      <c r="G14" s="84">
        <f t="shared" si="1"/>
        <v>86.4</v>
      </c>
      <c r="H14" s="47">
        <v>92.1</v>
      </c>
      <c r="I14" s="60">
        <v>93.7</v>
      </c>
      <c r="J14" s="84">
        <f t="shared" si="2"/>
        <v>101.7</v>
      </c>
      <c r="L14" s="84"/>
      <c r="M14" s="84"/>
      <c r="N14" s="125"/>
      <c r="O14" s="125"/>
    </row>
    <row r="15" spans="1:15" ht="15.75" customHeight="1">
      <c r="A15" s="46" t="s">
        <v>43</v>
      </c>
      <c r="B15" s="47">
        <f t="shared" si="3"/>
        <v>188.79999999999998</v>
      </c>
      <c r="C15" s="47">
        <f t="shared" si="4"/>
        <v>182.2</v>
      </c>
      <c r="D15" s="84">
        <f t="shared" si="0"/>
        <v>96.5</v>
      </c>
      <c r="E15" s="47">
        <v>11.2</v>
      </c>
      <c r="F15" s="60">
        <v>11.7</v>
      </c>
      <c r="G15" s="84">
        <f t="shared" si="1"/>
        <v>104.5</v>
      </c>
      <c r="H15" s="47">
        <v>177.6</v>
      </c>
      <c r="I15" s="60">
        <v>170.5</v>
      </c>
      <c r="J15" s="84">
        <f t="shared" si="2"/>
        <v>96</v>
      </c>
      <c r="L15" s="84"/>
      <c r="M15" s="84"/>
      <c r="N15" s="125"/>
      <c r="O15" s="125"/>
    </row>
    <row r="16" spans="1:15" ht="15.75" customHeight="1">
      <c r="A16" s="46" t="s">
        <v>44</v>
      </c>
      <c r="B16" s="47">
        <f t="shared" si="3"/>
        <v>146.60000000000002</v>
      </c>
      <c r="C16" s="47">
        <f t="shared" si="4"/>
        <v>160.3</v>
      </c>
      <c r="D16" s="84">
        <f t="shared" si="0"/>
        <v>109.3</v>
      </c>
      <c r="E16" s="47">
        <v>92.4</v>
      </c>
      <c r="F16" s="60">
        <v>87.7</v>
      </c>
      <c r="G16" s="84">
        <f t="shared" si="1"/>
        <v>94.9</v>
      </c>
      <c r="H16" s="47">
        <v>54.2</v>
      </c>
      <c r="I16" s="60">
        <v>72.6</v>
      </c>
      <c r="J16" s="84">
        <f t="shared" si="2"/>
        <v>133.9</v>
      </c>
      <c r="L16" s="84"/>
      <c r="M16" s="84"/>
      <c r="N16" s="125"/>
      <c r="O16" s="125"/>
    </row>
    <row r="17" spans="1:15" ht="15.75" customHeight="1">
      <c r="A17" s="46" t="s">
        <v>45</v>
      </c>
      <c r="B17" s="47">
        <f t="shared" si="3"/>
        <v>124.3</v>
      </c>
      <c r="C17" s="47">
        <f t="shared" si="4"/>
        <v>120.4</v>
      </c>
      <c r="D17" s="84">
        <f t="shared" si="0"/>
        <v>96.9</v>
      </c>
      <c r="E17" s="47">
        <v>30.2</v>
      </c>
      <c r="F17" s="60">
        <v>26.5</v>
      </c>
      <c r="G17" s="84">
        <f t="shared" si="1"/>
        <v>87.7</v>
      </c>
      <c r="H17" s="47">
        <v>94.1</v>
      </c>
      <c r="I17" s="60">
        <v>93.9</v>
      </c>
      <c r="J17" s="84">
        <f t="shared" si="2"/>
        <v>99.8</v>
      </c>
      <c r="L17" s="84"/>
      <c r="M17" s="84"/>
      <c r="N17" s="125"/>
      <c r="O17" s="125"/>
    </row>
    <row r="18" spans="1:15" ht="15.75" customHeight="1">
      <c r="A18" s="46" t="s">
        <v>46</v>
      </c>
      <c r="B18" s="47">
        <f t="shared" si="3"/>
        <v>112.39999999999999</v>
      </c>
      <c r="C18" s="47">
        <f t="shared" si="4"/>
        <v>100</v>
      </c>
      <c r="D18" s="84">
        <f t="shared" si="0"/>
        <v>89</v>
      </c>
      <c r="E18" s="47">
        <v>36.3</v>
      </c>
      <c r="F18" s="60">
        <v>29.9</v>
      </c>
      <c r="G18" s="84">
        <f t="shared" si="1"/>
        <v>82.4</v>
      </c>
      <c r="H18" s="47">
        <v>76.1</v>
      </c>
      <c r="I18" s="60">
        <v>70.1</v>
      </c>
      <c r="J18" s="84">
        <f t="shared" si="2"/>
        <v>92.1</v>
      </c>
      <c r="L18" s="84"/>
      <c r="M18" s="84"/>
      <c r="N18" s="125"/>
      <c r="O18" s="125"/>
    </row>
    <row r="19" spans="1:15" ht="15.75" customHeight="1">
      <c r="A19" s="46" t="s">
        <v>47</v>
      </c>
      <c r="B19" s="47">
        <f t="shared" si="3"/>
        <v>240.4</v>
      </c>
      <c r="C19" s="47">
        <f t="shared" si="4"/>
        <v>230.70000000000002</v>
      </c>
      <c r="D19" s="84">
        <f t="shared" si="0"/>
        <v>96</v>
      </c>
      <c r="E19" s="47">
        <v>22.8</v>
      </c>
      <c r="F19" s="60">
        <v>20.9</v>
      </c>
      <c r="G19" s="84">
        <f t="shared" si="1"/>
        <v>91.7</v>
      </c>
      <c r="H19" s="47">
        <v>217.6</v>
      </c>
      <c r="I19" s="60">
        <v>209.8</v>
      </c>
      <c r="J19" s="84">
        <f t="shared" si="2"/>
        <v>96.4</v>
      </c>
      <c r="L19" s="84"/>
      <c r="M19" s="84"/>
      <c r="N19" s="125"/>
      <c r="O19" s="125"/>
    </row>
    <row r="20" spans="1:15" ht="15.75" customHeight="1">
      <c r="A20" s="46" t="s">
        <v>48</v>
      </c>
      <c r="B20" s="47">
        <f t="shared" si="3"/>
        <v>154.5</v>
      </c>
      <c r="C20" s="47">
        <f t="shared" si="4"/>
        <v>151.1</v>
      </c>
      <c r="D20" s="84">
        <f t="shared" si="0"/>
        <v>97.8</v>
      </c>
      <c r="E20" s="47">
        <v>20.5</v>
      </c>
      <c r="F20" s="60">
        <v>19.2</v>
      </c>
      <c r="G20" s="84">
        <f t="shared" si="1"/>
        <v>93.7</v>
      </c>
      <c r="H20" s="47">
        <v>134</v>
      </c>
      <c r="I20" s="60">
        <v>131.9</v>
      </c>
      <c r="J20" s="84">
        <f t="shared" si="2"/>
        <v>98.4</v>
      </c>
      <c r="L20" s="84"/>
      <c r="M20" s="84"/>
      <c r="N20" s="125"/>
      <c r="O20" s="125"/>
    </row>
    <row r="21" spans="1:15" ht="15.75" customHeight="1">
      <c r="A21" s="46" t="s">
        <v>49</v>
      </c>
      <c r="B21" s="47">
        <f t="shared" si="3"/>
        <v>206.6</v>
      </c>
      <c r="C21" s="47">
        <f t="shared" si="4"/>
        <v>201.20000000000002</v>
      </c>
      <c r="D21" s="84">
        <f t="shared" si="0"/>
        <v>97.4</v>
      </c>
      <c r="E21" s="47">
        <v>32.6</v>
      </c>
      <c r="F21" s="60">
        <v>28.8</v>
      </c>
      <c r="G21" s="84">
        <f t="shared" si="1"/>
        <v>88.3</v>
      </c>
      <c r="H21" s="47">
        <v>174</v>
      </c>
      <c r="I21" s="60">
        <v>172.4</v>
      </c>
      <c r="J21" s="84">
        <f t="shared" si="2"/>
        <v>99.1</v>
      </c>
      <c r="L21" s="84"/>
      <c r="M21" s="84"/>
      <c r="N21" s="125"/>
      <c r="O21" s="125"/>
    </row>
    <row r="22" spans="1:15" ht="15.75" customHeight="1">
      <c r="A22" s="46" t="s">
        <v>50</v>
      </c>
      <c r="B22" s="47">
        <f t="shared" si="3"/>
        <v>272.1</v>
      </c>
      <c r="C22" s="47">
        <f t="shared" si="4"/>
        <v>270.7</v>
      </c>
      <c r="D22" s="84">
        <f t="shared" si="0"/>
        <v>99.5</v>
      </c>
      <c r="E22" s="47">
        <v>165.9</v>
      </c>
      <c r="F22" s="60">
        <v>163.6</v>
      </c>
      <c r="G22" s="84">
        <f t="shared" si="1"/>
        <v>98.6</v>
      </c>
      <c r="H22" s="47">
        <v>106.2</v>
      </c>
      <c r="I22" s="60">
        <v>107.1</v>
      </c>
      <c r="J22" s="84">
        <f t="shared" si="2"/>
        <v>100.8</v>
      </c>
      <c r="L22" s="84"/>
      <c r="M22" s="84"/>
      <c r="N22" s="125"/>
      <c r="O22" s="125"/>
    </row>
    <row r="23" spans="1:15" ht="15.75" customHeight="1">
      <c r="A23" s="46" t="s">
        <v>51</v>
      </c>
      <c r="B23" s="47">
        <f t="shared" si="3"/>
        <v>183.3</v>
      </c>
      <c r="C23" s="47">
        <f t="shared" si="4"/>
        <v>179.8</v>
      </c>
      <c r="D23" s="84">
        <f t="shared" si="0"/>
        <v>98.1</v>
      </c>
      <c r="E23" s="47">
        <v>36.3</v>
      </c>
      <c r="F23" s="60">
        <v>33</v>
      </c>
      <c r="G23" s="84">
        <f t="shared" si="1"/>
        <v>90.9</v>
      </c>
      <c r="H23" s="47">
        <v>147</v>
      </c>
      <c r="I23" s="60">
        <v>146.8</v>
      </c>
      <c r="J23" s="84">
        <f t="shared" si="2"/>
        <v>99.9</v>
      </c>
      <c r="L23" s="84"/>
      <c r="M23" s="84"/>
      <c r="N23" s="125"/>
      <c r="O23" s="125"/>
    </row>
    <row r="24" spans="1:15" ht="15.75" customHeight="1">
      <c r="A24" s="46" t="s">
        <v>52</v>
      </c>
      <c r="B24" s="47">
        <f t="shared" si="3"/>
        <v>163.4</v>
      </c>
      <c r="C24" s="47">
        <f t="shared" si="4"/>
        <v>158.5</v>
      </c>
      <c r="D24" s="84">
        <f t="shared" si="0"/>
        <v>97</v>
      </c>
      <c r="E24" s="47">
        <v>90.5</v>
      </c>
      <c r="F24" s="60">
        <v>86</v>
      </c>
      <c r="G24" s="84">
        <f t="shared" si="1"/>
        <v>95</v>
      </c>
      <c r="H24" s="47">
        <v>72.9</v>
      </c>
      <c r="I24" s="60">
        <v>72.5</v>
      </c>
      <c r="J24" s="84">
        <f t="shared" si="2"/>
        <v>99.5</v>
      </c>
      <c r="L24" s="84"/>
      <c r="M24" s="84"/>
      <c r="N24" s="125"/>
      <c r="O24" s="125"/>
    </row>
    <row r="25" spans="1:15" ht="15.75" customHeight="1">
      <c r="A25" s="46" t="s">
        <v>53</v>
      </c>
      <c r="B25" s="47">
        <f t="shared" si="3"/>
        <v>185.79999999999998</v>
      </c>
      <c r="C25" s="47">
        <f t="shared" si="4"/>
        <v>168.5</v>
      </c>
      <c r="D25" s="84">
        <f t="shared" si="0"/>
        <v>90.7</v>
      </c>
      <c r="E25" s="47">
        <v>30.1</v>
      </c>
      <c r="F25" s="60">
        <v>28.5</v>
      </c>
      <c r="G25" s="84">
        <f t="shared" si="1"/>
        <v>94.7</v>
      </c>
      <c r="H25" s="47">
        <v>155.7</v>
      </c>
      <c r="I25" s="60">
        <v>140</v>
      </c>
      <c r="J25" s="84">
        <f t="shared" si="2"/>
        <v>89.9</v>
      </c>
      <c r="L25" s="84"/>
      <c r="M25" s="84"/>
      <c r="N25" s="125"/>
      <c r="O25" s="125"/>
    </row>
    <row r="26" spans="1:15" ht="15.75" customHeight="1">
      <c r="A26" s="46" t="s">
        <v>54</v>
      </c>
      <c r="B26" s="47">
        <f t="shared" si="3"/>
        <v>210</v>
      </c>
      <c r="C26" s="47">
        <f t="shared" si="4"/>
        <v>205.3</v>
      </c>
      <c r="D26" s="84">
        <f t="shared" si="0"/>
        <v>97.8</v>
      </c>
      <c r="E26" s="47">
        <v>102.3</v>
      </c>
      <c r="F26" s="60">
        <v>97</v>
      </c>
      <c r="G26" s="84">
        <f t="shared" si="1"/>
        <v>94.8</v>
      </c>
      <c r="H26" s="47">
        <v>107.7</v>
      </c>
      <c r="I26" s="60">
        <v>108.3</v>
      </c>
      <c r="J26" s="84">
        <f t="shared" si="2"/>
        <v>100.6</v>
      </c>
      <c r="L26" s="84"/>
      <c r="M26" s="84"/>
      <c r="N26" s="125"/>
      <c r="O26" s="125"/>
    </row>
    <row r="27" spans="1:15" ht="15.75" customHeight="1">
      <c r="A27" s="46" t="s">
        <v>55</v>
      </c>
      <c r="B27" s="47">
        <f t="shared" si="3"/>
        <v>121.60000000000001</v>
      </c>
      <c r="C27" s="47">
        <f t="shared" si="4"/>
        <v>119.2</v>
      </c>
      <c r="D27" s="84">
        <f t="shared" si="0"/>
        <v>98</v>
      </c>
      <c r="E27" s="47">
        <v>16.2</v>
      </c>
      <c r="F27" s="60">
        <v>15.9</v>
      </c>
      <c r="G27" s="84">
        <f t="shared" si="1"/>
        <v>98.1</v>
      </c>
      <c r="H27" s="47">
        <v>105.4</v>
      </c>
      <c r="I27" s="60">
        <v>103.3</v>
      </c>
      <c r="J27" s="84">
        <f t="shared" si="2"/>
        <v>98</v>
      </c>
      <c r="L27" s="84"/>
      <c r="M27" s="84"/>
      <c r="N27" s="125"/>
      <c r="O27" s="125"/>
    </row>
    <row r="28" spans="1:15" ht="15.75" customHeight="1">
      <c r="A28" s="46" t="s">
        <v>56</v>
      </c>
      <c r="B28" s="47">
        <f t="shared" si="3"/>
        <v>261.2</v>
      </c>
      <c r="C28" s="47">
        <f t="shared" si="4"/>
        <v>255.79999999999998</v>
      </c>
      <c r="D28" s="84">
        <f t="shared" si="0"/>
        <v>97.9</v>
      </c>
      <c r="E28" s="47">
        <v>78.3</v>
      </c>
      <c r="F28" s="60">
        <v>73.6</v>
      </c>
      <c r="G28" s="84">
        <f t="shared" si="1"/>
        <v>94</v>
      </c>
      <c r="H28" s="47">
        <v>182.9</v>
      </c>
      <c r="I28" s="60">
        <v>182.2</v>
      </c>
      <c r="J28" s="84">
        <f t="shared" si="2"/>
        <v>99.6</v>
      </c>
      <c r="L28" s="84"/>
      <c r="M28" s="84"/>
      <c r="N28" s="125"/>
      <c r="O28" s="125"/>
    </row>
    <row r="29" spans="1:15" ht="15.75" customHeight="1">
      <c r="A29" s="46" t="s">
        <v>57</v>
      </c>
      <c r="B29" s="47">
        <f t="shared" si="3"/>
        <v>209.1</v>
      </c>
      <c r="C29" s="47">
        <f t="shared" si="4"/>
        <v>199.3</v>
      </c>
      <c r="D29" s="84">
        <f t="shared" si="0"/>
        <v>95.3</v>
      </c>
      <c r="E29" s="47">
        <v>129.2</v>
      </c>
      <c r="F29" s="60">
        <v>125.6</v>
      </c>
      <c r="G29" s="84">
        <f t="shared" si="1"/>
        <v>97.2</v>
      </c>
      <c r="H29" s="47">
        <v>79.9</v>
      </c>
      <c r="I29" s="60">
        <v>73.7</v>
      </c>
      <c r="J29" s="84">
        <f t="shared" si="2"/>
        <v>92.2</v>
      </c>
      <c r="L29" s="84"/>
      <c r="M29" s="84"/>
      <c r="N29" s="125"/>
      <c r="O29" s="125"/>
    </row>
    <row r="30" spans="1:15" ht="15.75" customHeight="1">
      <c r="A30" s="46" t="s">
        <v>58</v>
      </c>
      <c r="B30" s="47">
        <f t="shared" si="3"/>
        <v>114.8</v>
      </c>
      <c r="C30" s="47">
        <f t="shared" si="4"/>
        <v>114.5</v>
      </c>
      <c r="D30" s="84">
        <f t="shared" si="0"/>
        <v>99.7</v>
      </c>
      <c r="E30" s="47">
        <v>12</v>
      </c>
      <c r="F30" s="60">
        <v>11.4</v>
      </c>
      <c r="G30" s="84">
        <f t="shared" si="1"/>
        <v>95</v>
      </c>
      <c r="H30" s="47">
        <v>102.8</v>
      </c>
      <c r="I30" s="60">
        <v>103.1</v>
      </c>
      <c r="J30" s="84">
        <f t="shared" si="2"/>
        <v>100.3</v>
      </c>
      <c r="L30" s="84"/>
      <c r="M30" s="84"/>
      <c r="N30" s="125"/>
      <c r="O30" s="125"/>
    </row>
    <row r="31" spans="1:15" ht="15.75" customHeight="1">
      <c r="A31" s="46" t="s">
        <v>59</v>
      </c>
      <c r="B31" s="47">
        <f t="shared" si="3"/>
        <v>238.6</v>
      </c>
      <c r="C31" s="47">
        <f t="shared" si="4"/>
        <v>219.5</v>
      </c>
      <c r="D31" s="84">
        <f t="shared" si="0"/>
        <v>92</v>
      </c>
      <c r="E31" s="47">
        <v>145.6</v>
      </c>
      <c r="F31" s="60">
        <v>127.9</v>
      </c>
      <c r="G31" s="84">
        <f t="shared" si="1"/>
        <v>87.8</v>
      </c>
      <c r="H31" s="47">
        <v>93</v>
      </c>
      <c r="I31" s="60">
        <v>91.6</v>
      </c>
      <c r="J31" s="84">
        <f t="shared" si="2"/>
        <v>98.5</v>
      </c>
      <c r="L31" s="84"/>
      <c r="M31" s="84"/>
      <c r="N31" s="125"/>
      <c r="O31" s="125"/>
    </row>
    <row r="32" spans="1:12" ht="15" customHeight="1">
      <c r="A32" s="46"/>
      <c r="B32" s="47"/>
      <c r="C32" s="63"/>
      <c r="D32" s="47"/>
      <c r="E32" s="47"/>
      <c r="F32" s="63"/>
      <c r="G32" s="47"/>
      <c r="H32" s="47"/>
      <c r="I32" s="78"/>
      <c r="J32" s="47"/>
      <c r="L32" s="47"/>
    </row>
    <row r="33" spans="1:12" ht="1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L33" s="47"/>
    </row>
    <row r="34" spans="1:127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P34" s="85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</row>
    <row r="35" spans="2:12" ht="15" customHeight="1">
      <c r="B35" s="52"/>
      <c r="C35" s="52"/>
      <c r="D35" s="79"/>
      <c r="E35" s="52"/>
      <c r="F35" s="52"/>
      <c r="G35" s="79"/>
      <c r="H35" s="52"/>
      <c r="I35" s="52"/>
      <c r="J35" s="79"/>
      <c r="L35" s="47"/>
    </row>
    <row r="36" spans="2:12" ht="15.75">
      <c r="B36" s="52"/>
      <c r="C36" s="52"/>
      <c r="D36" s="79"/>
      <c r="E36" s="52"/>
      <c r="F36" s="52"/>
      <c r="G36" s="79"/>
      <c r="H36" s="52"/>
      <c r="I36" s="52"/>
      <c r="J36" s="79"/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spans="2:12" ht="15.75">
      <c r="B38" s="52"/>
      <c r="C38" s="52"/>
      <c r="D38" s="79"/>
      <c r="E38" s="52"/>
      <c r="F38" s="52"/>
      <c r="G38" s="79"/>
      <c r="H38" s="52"/>
      <c r="I38" s="52"/>
      <c r="J38" s="79"/>
      <c r="L38" s="64"/>
    </row>
    <row r="39" spans="2:12" ht="15.75">
      <c r="B39" s="52"/>
      <c r="C39" s="52"/>
      <c r="D39" s="79"/>
      <c r="E39" s="52"/>
      <c r="F39" s="52"/>
      <c r="G39" s="79"/>
      <c r="H39" s="52"/>
      <c r="I39" s="52"/>
      <c r="J39" s="79"/>
      <c r="L39" s="64"/>
    </row>
    <row r="40" spans="2:12" ht="15.75">
      <c r="B40" s="52"/>
      <c r="C40" s="52"/>
      <c r="D40" s="79"/>
      <c r="E40" s="52"/>
      <c r="F40" s="52"/>
      <c r="G40" s="79"/>
      <c r="H40" s="52"/>
      <c r="I40" s="52"/>
      <c r="J40" s="79"/>
      <c r="L40" s="64"/>
    </row>
    <row r="41" spans="2:12" ht="15.75">
      <c r="B41" s="52"/>
      <c r="C41" s="52"/>
      <c r="D41" s="79"/>
      <c r="E41" s="52"/>
      <c r="F41" s="52"/>
      <c r="G41" s="79"/>
      <c r="H41" s="52"/>
      <c r="I41" s="52"/>
      <c r="J41" s="79"/>
      <c r="L41" s="64"/>
    </row>
    <row r="42" spans="2:12" ht="15.75">
      <c r="B42" s="52"/>
      <c r="C42" s="52"/>
      <c r="D42" s="79"/>
      <c r="E42" s="52"/>
      <c r="F42" s="52"/>
      <c r="G42" s="79"/>
      <c r="H42" s="52"/>
      <c r="I42" s="52"/>
      <c r="J42" s="79"/>
      <c r="L42" s="64"/>
    </row>
    <row r="43" spans="2:12" ht="15.75">
      <c r="B43" s="52"/>
      <c r="C43" s="52"/>
      <c r="D43" s="79"/>
      <c r="E43" s="52"/>
      <c r="F43" s="52"/>
      <c r="G43" s="79"/>
      <c r="H43" s="52"/>
      <c r="I43" s="52"/>
      <c r="J43" s="52"/>
      <c r="L43" s="64"/>
    </row>
    <row r="44" spans="2:12" ht="15.75">
      <c r="B44" s="52"/>
      <c r="C44" s="52"/>
      <c r="D44" s="79"/>
      <c r="E44" s="52"/>
      <c r="F44" s="52"/>
      <c r="G44" s="79"/>
      <c r="H44" s="52"/>
      <c r="I44" s="52"/>
      <c r="J44" s="52"/>
      <c r="L44" s="64"/>
    </row>
    <row r="45" spans="2:12" ht="15.75">
      <c r="B45" s="52"/>
      <c r="C45" s="52"/>
      <c r="D45" s="52"/>
      <c r="E45" s="52"/>
      <c r="F45" s="52"/>
      <c r="G45" s="79"/>
      <c r="H45" s="52"/>
      <c r="I45" s="52"/>
      <c r="J45" s="52"/>
      <c r="L45" s="64"/>
    </row>
    <row r="46" spans="2:10" ht="15.75">
      <c r="B46" s="52"/>
      <c r="C46" s="52"/>
      <c r="D46" s="52"/>
      <c r="E46" s="52"/>
      <c r="F46" s="52"/>
      <c r="G46" s="79"/>
      <c r="H46" s="52"/>
      <c r="I46" s="52"/>
      <c r="J46" s="52"/>
    </row>
    <row r="47" spans="2:10" ht="15.75">
      <c r="B47" s="52"/>
      <c r="C47" s="52"/>
      <c r="D47" s="52"/>
      <c r="E47" s="52"/>
      <c r="F47" s="52"/>
      <c r="G47" s="79"/>
      <c r="H47" s="52"/>
      <c r="I47" s="52"/>
      <c r="J47" s="52"/>
    </row>
    <row r="48" spans="2:10" ht="15.75">
      <c r="B48" s="52"/>
      <c r="C48" s="52"/>
      <c r="D48" s="52"/>
      <c r="E48" s="52"/>
      <c r="F48" s="52"/>
      <c r="G48" s="79"/>
      <c r="H48" s="52"/>
      <c r="I48" s="52"/>
      <c r="J48" s="52"/>
    </row>
    <row r="49" spans="2:10" ht="15.75">
      <c r="B49" s="52"/>
      <c r="C49" s="52"/>
      <c r="D49" s="52"/>
      <c r="E49" s="52"/>
      <c r="F49" s="52"/>
      <c r="G49" s="79"/>
      <c r="H49" s="52"/>
      <c r="I49" s="52"/>
      <c r="J49" s="52"/>
    </row>
    <row r="50" spans="2:10" ht="15.75">
      <c r="B50" s="52"/>
      <c r="C50" s="52"/>
      <c r="D50" s="52"/>
      <c r="E50" s="52"/>
      <c r="F50" s="52"/>
      <c r="G50" s="79"/>
      <c r="H50" s="52"/>
      <c r="I50" s="52"/>
      <c r="J50" s="52"/>
    </row>
    <row r="51" spans="2:10" ht="15.75">
      <c r="B51" s="52"/>
      <c r="C51" s="52"/>
      <c r="D51" s="52"/>
      <c r="E51" s="52"/>
      <c r="F51" s="52"/>
      <c r="G51" s="79"/>
      <c r="H51" s="52"/>
      <c r="I51" s="52"/>
      <c r="J51" s="52"/>
    </row>
    <row r="52" spans="2:10" ht="15.75">
      <c r="B52" s="52"/>
      <c r="C52" s="52"/>
      <c r="D52" s="52"/>
      <c r="E52" s="52"/>
      <c r="F52" s="52"/>
      <c r="G52" s="79"/>
      <c r="H52" s="52"/>
      <c r="I52" s="52"/>
      <c r="J52" s="52"/>
    </row>
    <row r="53" spans="2:10" ht="15.75">
      <c r="B53" s="52"/>
      <c r="C53" s="52"/>
      <c r="D53" s="52"/>
      <c r="E53" s="52"/>
      <c r="F53" s="52"/>
      <c r="G53" s="79"/>
      <c r="H53" s="52"/>
      <c r="I53" s="52"/>
      <c r="J53" s="52"/>
    </row>
    <row r="54" spans="2:10" ht="15.75">
      <c r="B54" s="52"/>
      <c r="C54" s="52"/>
      <c r="D54" s="52"/>
      <c r="E54" s="52"/>
      <c r="F54" s="52"/>
      <c r="G54" s="79"/>
      <c r="H54" s="52"/>
      <c r="I54" s="52"/>
      <c r="J54" s="52"/>
    </row>
    <row r="55" spans="2:10" ht="15.75">
      <c r="B55" s="52"/>
      <c r="C55" s="52"/>
      <c r="D55" s="52"/>
      <c r="E55" s="52"/>
      <c r="F55" s="52"/>
      <c r="G55" s="79"/>
      <c r="H55" s="52"/>
      <c r="I55" s="52"/>
      <c r="J55" s="52"/>
    </row>
    <row r="56" spans="2:10" ht="15.75">
      <c r="B56" s="52"/>
      <c r="C56" s="52"/>
      <c r="D56" s="52"/>
      <c r="E56" s="52"/>
      <c r="F56" s="52"/>
      <c r="G56" s="79"/>
      <c r="H56" s="52"/>
      <c r="I56" s="52"/>
      <c r="J56" s="52"/>
    </row>
    <row r="57" spans="2:10" ht="15.75">
      <c r="B57" s="52"/>
      <c r="C57" s="52"/>
      <c r="D57" s="52"/>
      <c r="E57" s="52"/>
      <c r="F57" s="52"/>
      <c r="G57" s="79"/>
      <c r="H57" s="52"/>
      <c r="I57" s="52"/>
      <c r="J57" s="52"/>
    </row>
    <row r="58" spans="2:10" ht="15.75">
      <c r="B58" s="52"/>
      <c r="C58" s="52"/>
      <c r="D58" s="52"/>
      <c r="E58" s="52"/>
      <c r="F58" s="52"/>
      <c r="G58" s="79"/>
      <c r="H58" s="52"/>
      <c r="I58" s="52"/>
      <c r="J58" s="52"/>
    </row>
    <row r="59" spans="2:10" ht="15.75">
      <c r="B59" s="52"/>
      <c r="C59" s="52"/>
      <c r="D59" s="52"/>
      <c r="E59" s="52"/>
      <c r="F59" s="52"/>
      <c r="G59" s="79"/>
      <c r="H59" s="52"/>
      <c r="I59" s="52"/>
      <c r="J59" s="52"/>
    </row>
    <row r="60" spans="2:10" ht="15.75">
      <c r="B60" s="52"/>
      <c r="C60" s="52"/>
      <c r="D60" s="52"/>
      <c r="E60" s="52"/>
      <c r="F60" s="52"/>
      <c r="G60" s="79"/>
      <c r="H60" s="52"/>
      <c r="I60" s="52"/>
      <c r="J60" s="52"/>
    </row>
    <row r="61" ht="15.75">
      <c r="G61" s="64"/>
    </row>
    <row r="62" ht="15.75">
      <c r="G62" s="64"/>
    </row>
    <row r="63" ht="15.75">
      <c r="G63" s="64"/>
    </row>
    <row r="64" ht="15.75">
      <c r="G64" s="64"/>
    </row>
    <row r="65" ht="15.75">
      <c r="G65" s="64"/>
    </row>
    <row r="66" ht="15.75">
      <c r="G66" s="64"/>
    </row>
    <row r="67" ht="15.75">
      <c r="G67" s="64"/>
    </row>
    <row r="68" ht="15.75">
      <c r="G68" s="64"/>
    </row>
    <row r="69" ht="15.75">
      <c r="G69" s="64"/>
    </row>
    <row r="70" ht="15.75">
      <c r="G70" s="64"/>
    </row>
    <row r="71" ht="15.75">
      <c r="G71" s="64"/>
    </row>
    <row r="72" ht="15.75">
      <c r="G72" s="64"/>
    </row>
    <row r="73" ht="15.75">
      <c r="G73" s="64"/>
    </row>
    <row r="74" ht="15.75">
      <c r="G74" s="64"/>
    </row>
    <row r="75" ht="15.75">
      <c r="G75" s="64"/>
    </row>
    <row r="76" ht="15.75">
      <c r="G76" s="64"/>
    </row>
    <row r="77" ht="15.75">
      <c r="G77" s="64"/>
    </row>
    <row r="78" ht="15.75">
      <c r="G78" s="64"/>
    </row>
    <row r="79" ht="15.75">
      <c r="G79" s="64"/>
    </row>
    <row r="80" ht="15.75">
      <c r="G80" s="64"/>
    </row>
    <row r="81" ht="15.75">
      <c r="G81" s="64"/>
    </row>
    <row r="82" ht="15.75">
      <c r="G82" s="64"/>
    </row>
    <row r="83" ht="15.75">
      <c r="G83" s="64"/>
    </row>
    <row r="84" ht="15.75">
      <c r="G84" s="64"/>
    </row>
    <row r="85" ht="15.75">
      <c r="G85" s="64"/>
    </row>
    <row r="86" ht="15.75">
      <c r="G86" s="64"/>
    </row>
    <row r="87" ht="15.75">
      <c r="G87" s="64"/>
    </row>
    <row r="88" ht="15.75">
      <c r="G88" s="64"/>
    </row>
    <row r="89" ht="15.75">
      <c r="G89" s="64"/>
    </row>
    <row r="90" ht="15.75">
      <c r="G90" s="64"/>
    </row>
    <row r="91" ht="15.75">
      <c r="G91" s="64"/>
    </row>
    <row r="92" ht="15.75">
      <c r="G92" s="64"/>
    </row>
    <row r="93" ht="15.75">
      <c r="G93" s="64"/>
    </row>
    <row r="94" ht="15.75">
      <c r="G94" s="64"/>
    </row>
    <row r="95" ht="15.75">
      <c r="G95" s="64"/>
    </row>
    <row r="96" ht="15.75">
      <c r="G96" s="64"/>
    </row>
    <row r="97" ht="15.75">
      <c r="G97" s="64"/>
    </row>
    <row r="98" ht="15.75">
      <c r="G98" s="64"/>
    </row>
    <row r="99" ht="15.75">
      <c r="G99" s="64"/>
    </row>
    <row r="100" ht="15.75">
      <c r="G100" s="64"/>
    </row>
    <row r="101" ht="15.75">
      <c r="G101" s="64"/>
    </row>
    <row r="102" ht="15.75">
      <c r="G102" s="64"/>
    </row>
    <row r="103" ht="15.75">
      <c r="G103" s="64"/>
    </row>
    <row r="104" ht="15.75">
      <c r="G104" s="64"/>
    </row>
    <row r="105" ht="15.75">
      <c r="G105" s="64"/>
    </row>
  </sheetData>
  <sheetProtection/>
  <mergeCells count="7">
    <mergeCell ref="A1:J1"/>
    <mergeCell ref="A2:J2"/>
    <mergeCell ref="I4:J4"/>
    <mergeCell ref="H5:J5"/>
    <mergeCell ref="A5:A6"/>
    <mergeCell ref="B5:D5"/>
    <mergeCell ref="E5:G5"/>
  </mergeCells>
  <conditionalFormatting sqref="J7 D7 G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G46"/>
  <sheetViews>
    <sheetView zoomScale="75" zoomScaleNormal="75" zoomScalePageLayoutView="0" workbookViewId="0" topLeftCell="A1">
      <selection activeCell="E18" sqref="E18:G18"/>
    </sheetView>
  </sheetViews>
  <sheetFormatPr defaultColWidth="9.33203125" defaultRowHeight="12.75"/>
  <cols>
    <col min="1" max="1" width="35.83203125" style="53" customWidth="1"/>
    <col min="2" max="10" width="11.83203125" style="53" customWidth="1"/>
    <col min="11" max="11" width="10" style="53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9.5" style="56" customWidth="1"/>
    <col min="17" max="17" width="13" style="56" bestFit="1" customWidth="1"/>
    <col min="18" max="18" width="35.83203125" style="56" customWidth="1"/>
    <col min="19" max="19" width="12.83203125" style="56" customWidth="1"/>
    <col min="20" max="20" width="12.66015625" style="56" customWidth="1"/>
    <col min="21" max="21" width="12.83203125" style="56" hidden="1" customWidth="1"/>
    <col min="22" max="22" width="12.83203125" style="56" customWidth="1"/>
    <col min="23" max="23" width="12.66015625" style="56" customWidth="1"/>
    <col min="24" max="25" width="12.83203125" style="56" customWidth="1"/>
    <col min="26" max="26" width="13.33203125" style="56" customWidth="1"/>
    <col min="27" max="27" width="12.83203125" style="56" hidden="1" customWidth="1"/>
    <col min="28" max="30" width="9.33203125" style="56" customWidth="1"/>
    <col min="31" max="31" width="35.83203125" style="56" customWidth="1"/>
    <col min="32" max="33" width="11.83203125" style="56" customWidth="1"/>
    <col min="34" max="34" width="12.83203125" style="56" customWidth="1"/>
    <col min="35" max="36" width="11.83203125" style="56" customWidth="1"/>
    <col min="37" max="37" width="12.83203125" style="56" customWidth="1"/>
    <col min="38" max="39" width="11.83203125" style="56" customWidth="1"/>
    <col min="40" max="40" width="12.83203125" style="56" customWidth="1"/>
    <col min="41" max="53" width="9.33203125" style="56" customWidth="1"/>
    <col min="54" max="54" width="35.83203125" style="56" customWidth="1"/>
    <col min="55" max="63" width="11.83203125" style="56" customWidth="1"/>
    <col min="64" max="189" width="9.33203125" style="56" customWidth="1"/>
    <col min="190" max="16384" width="9.33203125" style="53" customWidth="1"/>
  </cols>
  <sheetData>
    <row r="1" spans="1:12" ht="19.5" customHeight="1">
      <c r="A1" s="201" t="s">
        <v>66</v>
      </c>
      <c r="B1" s="201"/>
      <c r="C1" s="201"/>
      <c r="D1" s="201"/>
      <c r="E1" s="201"/>
      <c r="F1" s="201"/>
      <c r="G1" s="201"/>
      <c r="H1" s="201"/>
      <c r="I1" s="201"/>
      <c r="J1" s="201"/>
      <c r="L1" s="42"/>
    </row>
    <row r="2" spans="1:12" ht="12.75" customHeight="1">
      <c r="A2" s="204" t="s">
        <v>178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7" t="s">
        <v>65</v>
      </c>
      <c r="J4" s="207"/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L5" s="142"/>
    </row>
    <row r="6" spans="1:12" ht="45" customHeight="1">
      <c r="A6" s="196"/>
      <c r="B6" s="57">
        <v>2014</v>
      </c>
      <c r="C6" s="57">
        <v>2015</v>
      </c>
      <c r="D6" s="43" t="s">
        <v>192</v>
      </c>
      <c r="E6" s="57">
        <v>2014</v>
      </c>
      <c r="F6" s="57">
        <v>2015</v>
      </c>
      <c r="G6" s="43" t="s">
        <v>192</v>
      </c>
      <c r="H6" s="57">
        <v>2014</v>
      </c>
      <c r="I6" s="57">
        <v>2015</v>
      </c>
      <c r="J6" s="43" t="s">
        <v>192</v>
      </c>
      <c r="L6" s="143"/>
    </row>
    <row r="7" spans="1:16" ht="15.75" customHeight="1">
      <c r="A7" s="58" t="s">
        <v>35</v>
      </c>
      <c r="B7" s="59">
        <f>SUM(B8:B31)</f>
        <v>2443</v>
      </c>
      <c r="C7" s="59">
        <f>SUM(C8:C31)</f>
        <v>2364.3999999999996</v>
      </c>
      <c r="D7" s="59">
        <f aca="true" t="shared" si="0" ref="D7:D31">ROUND((C7/B7)*100,1)</f>
        <v>96.8</v>
      </c>
      <c r="E7" s="77">
        <f>SUM(E8:E31)</f>
        <v>560.3</v>
      </c>
      <c r="F7" s="77">
        <f>SUM(F8:F31)</f>
        <v>532.3000000000001</v>
      </c>
      <c r="G7" s="80">
        <f aca="true" t="shared" si="1" ref="G7:G31">ROUND((F7/E7)*100,1)</f>
        <v>95</v>
      </c>
      <c r="H7" s="59">
        <f>SUM(H8:H31)</f>
        <v>1882.6999999999996</v>
      </c>
      <c r="I7" s="59">
        <f>SUM(I8:I31)</f>
        <v>1832.0999999999997</v>
      </c>
      <c r="J7" s="59">
        <f aca="true" t="shared" si="2" ref="J7:J31">ROUND((I7/H7)*100,1)</f>
        <v>97.3</v>
      </c>
      <c r="L7" s="84"/>
      <c r="M7" s="84"/>
      <c r="N7" s="125"/>
      <c r="O7" s="125"/>
      <c r="P7" s="86"/>
    </row>
    <row r="8" spans="1:16" ht="15.75" customHeight="1">
      <c r="A8" s="46" t="s">
        <v>36</v>
      </c>
      <c r="B8" s="47">
        <f aca="true" t="shared" si="3" ref="B8:B31">E8+H8</f>
        <v>170.89999999999998</v>
      </c>
      <c r="C8" s="47">
        <f aca="true" t="shared" si="4" ref="C8:C31">F8+I8</f>
        <v>171.1</v>
      </c>
      <c r="D8" s="84">
        <f t="shared" si="0"/>
        <v>100.1</v>
      </c>
      <c r="E8" s="47">
        <v>35.7</v>
      </c>
      <c r="F8" s="60">
        <v>34.9</v>
      </c>
      <c r="G8" s="84">
        <f t="shared" si="1"/>
        <v>97.8</v>
      </c>
      <c r="H8" s="47">
        <v>135.2</v>
      </c>
      <c r="I8" s="60">
        <v>136.2</v>
      </c>
      <c r="J8" s="84">
        <f t="shared" si="2"/>
        <v>100.7</v>
      </c>
      <c r="L8" s="84"/>
      <c r="M8" s="84"/>
      <c r="N8" s="125"/>
      <c r="O8" s="125"/>
      <c r="P8" s="86"/>
    </row>
    <row r="9" spans="1:16" ht="15.75" customHeight="1">
      <c r="A9" s="46" t="s">
        <v>37</v>
      </c>
      <c r="B9" s="47">
        <f t="shared" si="3"/>
        <v>123.5</v>
      </c>
      <c r="C9" s="47">
        <f t="shared" si="4"/>
        <v>118.1</v>
      </c>
      <c r="D9" s="84">
        <f t="shared" si="0"/>
        <v>95.6</v>
      </c>
      <c r="E9" s="47">
        <v>27.8</v>
      </c>
      <c r="F9" s="60">
        <v>24.1</v>
      </c>
      <c r="G9" s="84">
        <f t="shared" si="1"/>
        <v>86.7</v>
      </c>
      <c r="H9" s="47">
        <v>95.7</v>
      </c>
      <c r="I9" s="60">
        <v>94</v>
      </c>
      <c r="J9" s="84">
        <f t="shared" si="2"/>
        <v>98.2</v>
      </c>
      <c r="L9" s="84"/>
      <c r="M9" s="84"/>
      <c r="N9" s="125"/>
      <c r="O9" s="125"/>
      <c r="P9" s="86"/>
    </row>
    <row r="10" spans="1:16" ht="15.75" customHeight="1">
      <c r="A10" s="46" t="s">
        <v>38</v>
      </c>
      <c r="B10" s="47">
        <f t="shared" si="3"/>
        <v>80.2</v>
      </c>
      <c r="C10" s="47">
        <f t="shared" si="4"/>
        <v>78.7</v>
      </c>
      <c r="D10" s="84">
        <f t="shared" si="0"/>
        <v>98.1</v>
      </c>
      <c r="E10" s="47">
        <v>15.7</v>
      </c>
      <c r="F10" s="60">
        <v>15</v>
      </c>
      <c r="G10" s="84">
        <f t="shared" si="1"/>
        <v>95.5</v>
      </c>
      <c r="H10" s="47">
        <v>64.5</v>
      </c>
      <c r="I10" s="60">
        <v>63.7</v>
      </c>
      <c r="J10" s="84">
        <f t="shared" si="2"/>
        <v>98.8</v>
      </c>
      <c r="L10" s="84"/>
      <c r="M10" s="84"/>
      <c r="N10" s="125"/>
      <c r="O10" s="125"/>
      <c r="P10" s="86"/>
    </row>
    <row r="11" spans="1:16" ht="15.75" customHeight="1">
      <c r="A11" s="46" t="s">
        <v>39</v>
      </c>
      <c r="B11" s="47">
        <f t="shared" si="3"/>
        <v>65.1</v>
      </c>
      <c r="C11" s="47">
        <f t="shared" si="4"/>
        <v>59.5</v>
      </c>
      <c r="D11" s="84">
        <f t="shared" si="0"/>
        <v>91.4</v>
      </c>
      <c r="E11" s="47">
        <v>24.6</v>
      </c>
      <c r="F11" s="60">
        <v>22.2</v>
      </c>
      <c r="G11" s="84">
        <f t="shared" si="1"/>
        <v>90.2</v>
      </c>
      <c r="H11" s="47">
        <v>40.5</v>
      </c>
      <c r="I11" s="60">
        <v>37.3</v>
      </c>
      <c r="J11" s="84">
        <f t="shared" si="2"/>
        <v>92.1</v>
      </c>
      <c r="L11" s="84"/>
      <c r="M11" s="84"/>
      <c r="N11" s="125"/>
      <c r="O11" s="125"/>
      <c r="P11" s="86"/>
    </row>
    <row r="12" spans="1:16" ht="15.75" customHeight="1">
      <c r="A12" s="46" t="s">
        <v>40</v>
      </c>
      <c r="B12" s="47">
        <f t="shared" si="3"/>
        <v>128.20000000000002</v>
      </c>
      <c r="C12" s="47">
        <f t="shared" si="4"/>
        <v>120.2</v>
      </c>
      <c r="D12" s="84">
        <f t="shared" si="0"/>
        <v>93.8</v>
      </c>
      <c r="E12" s="47">
        <v>31.8</v>
      </c>
      <c r="F12" s="60">
        <v>27.8</v>
      </c>
      <c r="G12" s="84">
        <f t="shared" si="1"/>
        <v>87.4</v>
      </c>
      <c r="H12" s="47">
        <v>96.4</v>
      </c>
      <c r="I12" s="60">
        <v>92.4</v>
      </c>
      <c r="J12" s="84">
        <f t="shared" si="2"/>
        <v>95.9</v>
      </c>
      <c r="L12" s="84"/>
      <c r="M12" s="84"/>
      <c r="N12" s="125"/>
      <c r="O12" s="125"/>
      <c r="P12" s="86"/>
    </row>
    <row r="13" spans="1:16" ht="15.75" customHeight="1">
      <c r="A13" s="46" t="s">
        <v>41</v>
      </c>
      <c r="B13" s="47">
        <f t="shared" si="3"/>
        <v>101.2</v>
      </c>
      <c r="C13" s="47">
        <f t="shared" si="4"/>
        <v>100.30000000000001</v>
      </c>
      <c r="D13" s="84">
        <f t="shared" si="0"/>
        <v>99.1</v>
      </c>
      <c r="E13" s="47">
        <v>2.2</v>
      </c>
      <c r="F13" s="60">
        <v>1.4</v>
      </c>
      <c r="G13" s="84">
        <f t="shared" si="1"/>
        <v>63.6</v>
      </c>
      <c r="H13" s="47">
        <v>99</v>
      </c>
      <c r="I13" s="60">
        <v>98.9</v>
      </c>
      <c r="J13" s="84">
        <f t="shared" si="2"/>
        <v>99.9</v>
      </c>
      <c r="L13" s="84"/>
      <c r="M13" s="84"/>
      <c r="N13" s="125"/>
      <c r="O13" s="125"/>
      <c r="P13" s="86"/>
    </row>
    <row r="14" spans="1:16" ht="15.75" customHeight="1">
      <c r="A14" s="46" t="s">
        <v>42</v>
      </c>
      <c r="B14" s="47">
        <f t="shared" si="3"/>
        <v>61.099999999999994</v>
      </c>
      <c r="C14" s="47">
        <f t="shared" si="4"/>
        <v>58.6</v>
      </c>
      <c r="D14" s="84">
        <f t="shared" si="0"/>
        <v>95.9</v>
      </c>
      <c r="E14" s="47">
        <v>8.7</v>
      </c>
      <c r="F14" s="60">
        <v>8</v>
      </c>
      <c r="G14" s="84">
        <f t="shared" si="1"/>
        <v>92</v>
      </c>
      <c r="H14" s="47">
        <v>52.4</v>
      </c>
      <c r="I14" s="60">
        <v>50.6</v>
      </c>
      <c r="J14" s="84">
        <f t="shared" si="2"/>
        <v>96.6</v>
      </c>
      <c r="L14" s="84"/>
      <c r="M14" s="84"/>
      <c r="N14" s="125"/>
      <c r="O14" s="125"/>
      <c r="P14" s="86"/>
    </row>
    <row r="15" spans="1:16" ht="15.75" customHeight="1">
      <c r="A15" s="46" t="s">
        <v>43</v>
      </c>
      <c r="B15" s="47">
        <f t="shared" si="3"/>
        <v>116.89999999999999</v>
      </c>
      <c r="C15" s="47">
        <f t="shared" si="4"/>
        <v>112</v>
      </c>
      <c r="D15" s="84">
        <f t="shared" si="0"/>
        <v>95.8</v>
      </c>
      <c r="E15" s="47">
        <v>3.8</v>
      </c>
      <c r="F15" s="60">
        <v>3.8</v>
      </c>
      <c r="G15" s="84">
        <f t="shared" si="1"/>
        <v>100</v>
      </c>
      <c r="H15" s="47">
        <v>113.1</v>
      </c>
      <c r="I15" s="60">
        <v>108.2</v>
      </c>
      <c r="J15" s="84">
        <f t="shared" si="2"/>
        <v>95.7</v>
      </c>
      <c r="L15" s="84"/>
      <c r="M15" s="84"/>
      <c r="N15" s="125"/>
      <c r="O15" s="125"/>
      <c r="P15" s="86"/>
    </row>
    <row r="16" spans="1:16" ht="15.75" customHeight="1">
      <c r="A16" s="46" t="s">
        <v>44</v>
      </c>
      <c r="B16" s="47">
        <f t="shared" si="3"/>
        <v>76.9</v>
      </c>
      <c r="C16" s="47">
        <f t="shared" si="4"/>
        <v>77.19999999999999</v>
      </c>
      <c r="D16" s="84">
        <f t="shared" si="0"/>
        <v>100.4</v>
      </c>
      <c r="E16" s="47">
        <v>37.7</v>
      </c>
      <c r="F16" s="60">
        <v>36.3</v>
      </c>
      <c r="G16" s="84">
        <f t="shared" si="1"/>
        <v>96.3</v>
      </c>
      <c r="H16" s="47">
        <v>39.2</v>
      </c>
      <c r="I16" s="60">
        <v>40.9</v>
      </c>
      <c r="J16" s="84">
        <f t="shared" si="2"/>
        <v>104.3</v>
      </c>
      <c r="L16" s="84"/>
      <c r="M16" s="84"/>
      <c r="N16" s="125"/>
      <c r="O16" s="125"/>
      <c r="P16" s="86"/>
    </row>
    <row r="17" spans="1:16" ht="15.75" customHeight="1">
      <c r="A17" s="46" t="s">
        <v>45</v>
      </c>
      <c r="B17" s="47">
        <f t="shared" si="3"/>
        <v>62.9</v>
      </c>
      <c r="C17" s="47">
        <f t="shared" si="4"/>
        <v>61.699999999999996</v>
      </c>
      <c r="D17" s="84">
        <f t="shared" si="0"/>
        <v>98.1</v>
      </c>
      <c r="E17" s="47">
        <v>11</v>
      </c>
      <c r="F17" s="60">
        <v>9.9</v>
      </c>
      <c r="G17" s="84">
        <f t="shared" si="1"/>
        <v>90</v>
      </c>
      <c r="H17" s="47">
        <v>51.9</v>
      </c>
      <c r="I17" s="60">
        <v>51.8</v>
      </c>
      <c r="J17" s="84">
        <f t="shared" si="2"/>
        <v>99.8</v>
      </c>
      <c r="L17" s="84"/>
      <c r="M17" s="84"/>
      <c r="N17" s="125"/>
      <c r="O17" s="125"/>
      <c r="P17" s="86"/>
    </row>
    <row r="18" spans="1:16" ht="15.75" customHeight="1">
      <c r="A18" s="46" t="s">
        <v>46</v>
      </c>
      <c r="B18" s="47">
        <f t="shared" si="3"/>
        <v>55.3</v>
      </c>
      <c r="C18" s="47">
        <f t="shared" si="4"/>
        <v>51.2</v>
      </c>
      <c r="D18" s="84">
        <f t="shared" si="0"/>
        <v>92.6</v>
      </c>
      <c r="E18" s="47">
        <v>14.5</v>
      </c>
      <c r="F18" s="60">
        <v>12.5</v>
      </c>
      <c r="G18" s="84">
        <f t="shared" si="1"/>
        <v>86.2</v>
      </c>
      <c r="H18" s="47">
        <v>40.8</v>
      </c>
      <c r="I18" s="60">
        <v>38.7</v>
      </c>
      <c r="J18" s="84">
        <f t="shared" si="2"/>
        <v>94.9</v>
      </c>
      <c r="L18" s="84"/>
      <c r="M18" s="84"/>
      <c r="N18" s="125"/>
      <c r="O18" s="125"/>
      <c r="P18" s="86"/>
    </row>
    <row r="19" spans="1:16" ht="15.75" customHeight="1">
      <c r="A19" s="46" t="s">
        <v>47</v>
      </c>
      <c r="B19" s="47">
        <f t="shared" si="3"/>
        <v>146.6</v>
      </c>
      <c r="C19" s="47">
        <f t="shared" si="4"/>
        <v>139.6</v>
      </c>
      <c r="D19" s="84">
        <f t="shared" si="0"/>
        <v>95.2</v>
      </c>
      <c r="E19" s="47">
        <v>9</v>
      </c>
      <c r="F19" s="60">
        <v>8.4</v>
      </c>
      <c r="G19" s="84">
        <f t="shared" si="1"/>
        <v>93.3</v>
      </c>
      <c r="H19" s="47">
        <v>137.6</v>
      </c>
      <c r="I19" s="60">
        <v>131.2</v>
      </c>
      <c r="J19" s="84">
        <f t="shared" si="2"/>
        <v>95.3</v>
      </c>
      <c r="L19" s="84"/>
      <c r="M19" s="84"/>
      <c r="N19" s="125"/>
      <c r="O19" s="125"/>
      <c r="P19" s="86"/>
    </row>
    <row r="20" spans="1:16" ht="15.75" customHeight="1">
      <c r="A20" s="46" t="s">
        <v>48</v>
      </c>
      <c r="B20" s="47">
        <f t="shared" si="3"/>
        <v>90.1</v>
      </c>
      <c r="C20" s="47">
        <f t="shared" si="4"/>
        <v>87.30000000000001</v>
      </c>
      <c r="D20" s="84">
        <f t="shared" si="0"/>
        <v>96.9</v>
      </c>
      <c r="E20" s="47">
        <v>8.5</v>
      </c>
      <c r="F20" s="60">
        <v>7.9</v>
      </c>
      <c r="G20" s="84">
        <f t="shared" si="1"/>
        <v>92.9</v>
      </c>
      <c r="H20" s="47">
        <v>81.6</v>
      </c>
      <c r="I20" s="60">
        <v>79.4</v>
      </c>
      <c r="J20" s="84">
        <f t="shared" si="2"/>
        <v>97.3</v>
      </c>
      <c r="L20" s="84"/>
      <c r="M20" s="84"/>
      <c r="N20" s="125"/>
      <c r="O20" s="125"/>
      <c r="P20" s="86"/>
    </row>
    <row r="21" spans="1:16" ht="15.75" customHeight="1">
      <c r="A21" s="46" t="s">
        <v>49</v>
      </c>
      <c r="B21" s="47">
        <f t="shared" si="3"/>
        <v>108.69999999999999</v>
      </c>
      <c r="C21" s="47">
        <f t="shared" si="4"/>
        <v>105.5</v>
      </c>
      <c r="D21" s="84">
        <f t="shared" si="0"/>
        <v>97.1</v>
      </c>
      <c r="E21" s="47">
        <v>12.6</v>
      </c>
      <c r="F21" s="60">
        <v>11.8</v>
      </c>
      <c r="G21" s="84">
        <f t="shared" si="1"/>
        <v>93.7</v>
      </c>
      <c r="H21" s="47">
        <v>96.1</v>
      </c>
      <c r="I21" s="60">
        <v>93.7</v>
      </c>
      <c r="J21" s="84">
        <f t="shared" si="2"/>
        <v>97.5</v>
      </c>
      <c r="L21" s="84"/>
      <c r="M21" s="84"/>
      <c r="N21" s="125"/>
      <c r="O21" s="125"/>
      <c r="P21" s="86"/>
    </row>
    <row r="22" spans="1:16" ht="15.75" customHeight="1">
      <c r="A22" s="46" t="s">
        <v>50</v>
      </c>
      <c r="B22" s="47">
        <f t="shared" si="3"/>
        <v>132</v>
      </c>
      <c r="C22" s="47">
        <f t="shared" si="4"/>
        <v>132.1</v>
      </c>
      <c r="D22" s="84">
        <f t="shared" si="0"/>
        <v>100.1</v>
      </c>
      <c r="E22" s="47">
        <v>68.8</v>
      </c>
      <c r="F22" s="60">
        <v>69.5</v>
      </c>
      <c r="G22" s="84">
        <f t="shared" si="1"/>
        <v>101</v>
      </c>
      <c r="H22" s="47">
        <v>63.2</v>
      </c>
      <c r="I22" s="60">
        <v>62.6</v>
      </c>
      <c r="J22" s="84">
        <f t="shared" si="2"/>
        <v>99.1</v>
      </c>
      <c r="L22" s="84"/>
      <c r="M22" s="84"/>
      <c r="N22" s="125"/>
      <c r="O22" s="125"/>
      <c r="P22" s="86"/>
    </row>
    <row r="23" spans="1:16" ht="15.75" customHeight="1">
      <c r="A23" s="46" t="s">
        <v>51</v>
      </c>
      <c r="B23" s="47">
        <f t="shared" si="3"/>
        <v>116.89999999999999</v>
      </c>
      <c r="C23" s="47">
        <f t="shared" si="4"/>
        <v>112.3</v>
      </c>
      <c r="D23" s="84">
        <f t="shared" si="0"/>
        <v>96.1</v>
      </c>
      <c r="E23" s="47">
        <v>15.6</v>
      </c>
      <c r="F23" s="60">
        <v>14.6</v>
      </c>
      <c r="G23" s="84">
        <f t="shared" si="1"/>
        <v>93.6</v>
      </c>
      <c r="H23" s="47">
        <v>101.3</v>
      </c>
      <c r="I23" s="60">
        <v>97.7</v>
      </c>
      <c r="J23" s="84">
        <f t="shared" si="2"/>
        <v>96.4</v>
      </c>
      <c r="L23" s="84"/>
      <c r="M23" s="84"/>
      <c r="N23" s="125"/>
      <c r="O23" s="125"/>
      <c r="P23" s="86"/>
    </row>
    <row r="24" spans="1:16" ht="15.75" customHeight="1">
      <c r="A24" s="46" t="s">
        <v>52</v>
      </c>
      <c r="B24" s="47">
        <f t="shared" si="3"/>
        <v>90.30000000000001</v>
      </c>
      <c r="C24" s="47">
        <f t="shared" si="4"/>
        <v>88.1</v>
      </c>
      <c r="D24" s="84">
        <f t="shared" si="0"/>
        <v>97.6</v>
      </c>
      <c r="E24" s="47">
        <v>39.2</v>
      </c>
      <c r="F24" s="60">
        <v>37.2</v>
      </c>
      <c r="G24" s="84">
        <f t="shared" si="1"/>
        <v>94.9</v>
      </c>
      <c r="H24" s="47">
        <v>51.1</v>
      </c>
      <c r="I24" s="60">
        <v>50.9</v>
      </c>
      <c r="J24" s="84">
        <f t="shared" si="2"/>
        <v>99.6</v>
      </c>
      <c r="L24" s="84"/>
      <c r="M24" s="84"/>
      <c r="N24" s="125"/>
      <c r="O24" s="125"/>
      <c r="P24" s="86"/>
    </row>
    <row r="25" spans="1:16" ht="15.75" customHeight="1">
      <c r="A25" s="46" t="s">
        <v>53</v>
      </c>
      <c r="B25" s="47">
        <f t="shared" si="3"/>
        <v>107</v>
      </c>
      <c r="C25" s="47">
        <f t="shared" si="4"/>
        <v>100.3</v>
      </c>
      <c r="D25" s="84">
        <f t="shared" si="0"/>
        <v>93.7</v>
      </c>
      <c r="E25" s="47">
        <v>9.9</v>
      </c>
      <c r="F25" s="60">
        <v>10.2</v>
      </c>
      <c r="G25" s="84">
        <f t="shared" si="1"/>
        <v>103</v>
      </c>
      <c r="H25" s="47">
        <v>97.1</v>
      </c>
      <c r="I25" s="60">
        <v>90.1</v>
      </c>
      <c r="J25" s="84">
        <f t="shared" si="2"/>
        <v>92.8</v>
      </c>
      <c r="L25" s="84"/>
      <c r="M25" s="84"/>
      <c r="N25" s="125"/>
      <c r="O25" s="125"/>
      <c r="P25" s="86"/>
    </row>
    <row r="26" spans="1:16" ht="15.75" customHeight="1">
      <c r="A26" s="46" t="s">
        <v>54</v>
      </c>
      <c r="B26" s="47">
        <f t="shared" si="3"/>
        <v>98.9</v>
      </c>
      <c r="C26" s="47">
        <f t="shared" si="4"/>
        <v>97.19999999999999</v>
      </c>
      <c r="D26" s="84">
        <f t="shared" si="0"/>
        <v>98.3</v>
      </c>
      <c r="E26" s="47">
        <v>39.2</v>
      </c>
      <c r="F26" s="60">
        <v>37.4</v>
      </c>
      <c r="G26" s="84">
        <f t="shared" si="1"/>
        <v>95.4</v>
      </c>
      <c r="H26" s="47">
        <v>59.7</v>
      </c>
      <c r="I26" s="60">
        <v>59.8</v>
      </c>
      <c r="J26" s="84">
        <f t="shared" si="2"/>
        <v>100.2</v>
      </c>
      <c r="L26" s="84"/>
      <c r="M26" s="84"/>
      <c r="N26" s="125"/>
      <c r="O26" s="125"/>
      <c r="P26" s="86"/>
    </row>
    <row r="27" spans="1:16" ht="15.75" customHeight="1">
      <c r="A27" s="46" t="s">
        <v>55</v>
      </c>
      <c r="B27" s="47">
        <f t="shared" si="3"/>
        <v>72.1</v>
      </c>
      <c r="C27" s="47">
        <f t="shared" si="4"/>
        <v>71.89999999999999</v>
      </c>
      <c r="D27" s="84">
        <f t="shared" si="0"/>
        <v>99.7</v>
      </c>
      <c r="E27" s="47">
        <v>6.3</v>
      </c>
      <c r="F27" s="60">
        <v>6.6</v>
      </c>
      <c r="G27" s="84">
        <f t="shared" si="1"/>
        <v>104.8</v>
      </c>
      <c r="H27" s="47">
        <v>65.8</v>
      </c>
      <c r="I27" s="60">
        <v>65.3</v>
      </c>
      <c r="J27" s="84">
        <f t="shared" si="2"/>
        <v>99.2</v>
      </c>
      <c r="L27" s="84"/>
      <c r="M27" s="84"/>
      <c r="N27" s="125"/>
      <c r="O27" s="125"/>
      <c r="P27" s="86"/>
    </row>
    <row r="28" spans="1:16" ht="15.75" customHeight="1">
      <c r="A28" s="46" t="s">
        <v>56</v>
      </c>
      <c r="B28" s="47">
        <f t="shared" si="3"/>
        <v>146.3</v>
      </c>
      <c r="C28" s="47">
        <f t="shared" si="4"/>
        <v>142.8</v>
      </c>
      <c r="D28" s="84">
        <f t="shared" si="0"/>
        <v>97.6</v>
      </c>
      <c r="E28" s="47">
        <v>28.1</v>
      </c>
      <c r="F28" s="60">
        <v>28.6</v>
      </c>
      <c r="G28" s="84">
        <f t="shared" si="1"/>
        <v>101.8</v>
      </c>
      <c r="H28" s="47">
        <v>118.2</v>
      </c>
      <c r="I28" s="60">
        <v>114.2</v>
      </c>
      <c r="J28" s="84">
        <f t="shared" si="2"/>
        <v>96.6</v>
      </c>
      <c r="L28" s="84"/>
      <c r="M28" s="84"/>
      <c r="N28" s="125"/>
      <c r="O28" s="125"/>
      <c r="P28" s="86"/>
    </row>
    <row r="29" spans="1:16" ht="15.75" customHeight="1">
      <c r="A29" s="46" t="s">
        <v>57</v>
      </c>
      <c r="B29" s="47">
        <f t="shared" si="3"/>
        <v>95</v>
      </c>
      <c r="C29" s="47">
        <f t="shared" si="4"/>
        <v>92.2</v>
      </c>
      <c r="D29" s="84">
        <f t="shared" si="0"/>
        <v>97.1</v>
      </c>
      <c r="E29" s="47">
        <v>48.2</v>
      </c>
      <c r="F29" s="60">
        <v>48.1</v>
      </c>
      <c r="G29" s="84">
        <f t="shared" si="1"/>
        <v>99.8</v>
      </c>
      <c r="H29" s="47">
        <v>46.8</v>
      </c>
      <c r="I29" s="60">
        <v>44.1</v>
      </c>
      <c r="J29" s="84">
        <f t="shared" si="2"/>
        <v>94.2</v>
      </c>
      <c r="L29" s="84"/>
      <c r="M29" s="84"/>
      <c r="N29" s="125"/>
      <c r="O29" s="125"/>
      <c r="P29" s="86"/>
    </row>
    <row r="30" spans="1:16" ht="15.75" customHeight="1">
      <c r="A30" s="46" t="s">
        <v>58</v>
      </c>
      <c r="B30" s="47">
        <f t="shared" si="3"/>
        <v>66</v>
      </c>
      <c r="C30" s="47">
        <f t="shared" si="4"/>
        <v>65.8</v>
      </c>
      <c r="D30" s="84">
        <f t="shared" si="0"/>
        <v>99.7</v>
      </c>
      <c r="E30" s="47">
        <v>4.3</v>
      </c>
      <c r="F30" s="60">
        <v>4.2</v>
      </c>
      <c r="G30" s="84">
        <f t="shared" si="1"/>
        <v>97.7</v>
      </c>
      <c r="H30" s="47">
        <v>61.7</v>
      </c>
      <c r="I30" s="60">
        <v>61.6</v>
      </c>
      <c r="J30" s="84">
        <f t="shared" si="2"/>
        <v>99.8</v>
      </c>
      <c r="L30" s="84"/>
      <c r="M30" s="84"/>
      <c r="N30" s="125"/>
      <c r="O30" s="125"/>
      <c r="P30" s="86"/>
    </row>
    <row r="31" spans="1:16" ht="15.75" customHeight="1">
      <c r="A31" s="46" t="s">
        <v>59</v>
      </c>
      <c r="B31" s="47">
        <f t="shared" si="3"/>
        <v>130.9</v>
      </c>
      <c r="C31" s="47">
        <f t="shared" si="4"/>
        <v>120.69999999999999</v>
      </c>
      <c r="D31" s="84">
        <f t="shared" si="0"/>
        <v>92.2</v>
      </c>
      <c r="E31" s="47">
        <v>57.1</v>
      </c>
      <c r="F31" s="60">
        <v>51.9</v>
      </c>
      <c r="G31" s="84">
        <f t="shared" si="1"/>
        <v>90.9</v>
      </c>
      <c r="H31" s="47">
        <v>73.8</v>
      </c>
      <c r="I31" s="60">
        <v>68.8</v>
      </c>
      <c r="J31" s="84">
        <f t="shared" si="2"/>
        <v>93.2</v>
      </c>
      <c r="L31" s="84"/>
      <c r="M31" s="84"/>
      <c r="N31" s="125"/>
      <c r="O31" s="125"/>
      <c r="P31" s="86"/>
    </row>
    <row r="32" spans="1:12" ht="15" customHeight="1">
      <c r="A32" s="46"/>
      <c r="B32" s="47"/>
      <c r="C32" s="63"/>
      <c r="D32" s="47"/>
      <c r="E32" s="47"/>
      <c r="F32" s="63"/>
      <c r="G32" s="47"/>
      <c r="H32" s="47"/>
      <c r="I32" s="63"/>
      <c r="J32" s="47"/>
      <c r="L32" s="47"/>
    </row>
    <row r="33" spans="1:12" ht="15" customHeight="1">
      <c r="A33" s="46"/>
      <c r="B33" s="47"/>
      <c r="C33" s="47"/>
      <c r="D33" s="47"/>
      <c r="E33" s="47"/>
      <c r="F33" s="47"/>
      <c r="G33" s="47"/>
      <c r="H33" s="47"/>
      <c r="I33" s="47"/>
      <c r="J33" s="47"/>
      <c r="L33" s="47"/>
    </row>
    <row r="34" spans="1:189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P34" s="85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  <c r="FN34" s="53"/>
      <c r="FO34" s="53"/>
      <c r="FP34" s="53"/>
      <c r="FQ34" s="53"/>
      <c r="FR34" s="53"/>
      <c r="FS34" s="53"/>
      <c r="FT34" s="53"/>
      <c r="FU34" s="53"/>
      <c r="FV34" s="53"/>
      <c r="FW34" s="53"/>
      <c r="FX34" s="53"/>
      <c r="FY34" s="53"/>
      <c r="FZ34" s="53"/>
      <c r="GA34" s="53"/>
      <c r="GB34" s="53"/>
      <c r="GC34" s="53"/>
      <c r="GD34" s="53"/>
      <c r="GE34" s="53"/>
      <c r="GF34" s="53"/>
      <c r="GG34" s="53"/>
    </row>
    <row r="35" spans="2:12" ht="15" customHeight="1">
      <c r="B35" s="52"/>
      <c r="C35" s="52"/>
      <c r="D35" s="52"/>
      <c r="E35" s="52"/>
      <c r="F35" s="52"/>
      <c r="G35" s="52"/>
      <c r="H35" s="52"/>
      <c r="I35" s="52"/>
      <c r="J35" s="52"/>
      <c r="L35" s="47"/>
    </row>
    <row r="36" spans="2:12" ht="15.75">
      <c r="B36" s="52"/>
      <c r="C36" s="52"/>
      <c r="D36" s="52"/>
      <c r="E36" s="52"/>
      <c r="F36" s="52"/>
      <c r="G36" s="52"/>
      <c r="H36" s="52"/>
      <c r="I36" s="52"/>
      <c r="J36" s="52"/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spans="2:12" ht="15.75">
      <c r="B38" s="52"/>
      <c r="C38" s="52"/>
      <c r="D38" s="52"/>
      <c r="E38" s="52"/>
      <c r="F38" s="52"/>
      <c r="G38" s="52"/>
      <c r="H38" s="52"/>
      <c r="I38" s="52"/>
      <c r="J38" s="52"/>
      <c r="L38" s="64"/>
    </row>
    <row r="39" spans="2:12" ht="15.75">
      <c r="B39" s="52"/>
      <c r="C39" s="52"/>
      <c r="D39" s="52"/>
      <c r="E39" s="52"/>
      <c r="F39" s="52"/>
      <c r="G39" s="52"/>
      <c r="H39" s="52"/>
      <c r="I39" s="52"/>
      <c r="J39" s="52"/>
      <c r="L39" s="64"/>
    </row>
    <row r="40" spans="2:12" ht="15.75">
      <c r="B40" s="52"/>
      <c r="C40" s="52"/>
      <c r="D40" s="52"/>
      <c r="E40" s="52"/>
      <c r="F40" s="52"/>
      <c r="G40" s="52"/>
      <c r="H40" s="52"/>
      <c r="I40" s="52"/>
      <c r="J40" s="52"/>
      <c r="L40" s="64"/>
    </row>
    <row r="41" spans="2:12" ht="15.75">
      <c r="B41" s="52"/>
      <c r="C41" s="52"/>
      <c r="D41" s="52"/>
      <c r="E41" s="52"/>
      <c r="F41" s="52"/>
      <c r="G41" s="52"/>
      <c r="H41" s="52"/>
      <c r="I41" s="52"/>
      <c r="J41" s="52"/>
      <c r="L41" s="64"/>
    </row>
    <row r="42" spans="2:12" ht="15.75">
      <c r="B42" s="52"/>
      <c r="C42" s="52"/>
      <c r="D42" s="52"/>
      <c r="E42" s="52"/>
      <c r="F42" s="52"/>
      <c r="G42" s="52"/>
      <c r="H42" s="52"/>
      <c r="I42" s="52"/>
      <c r="J42" s="52"/>
      <c r="L42" s="64"/>
    </row>
    <row r="43" spans="2:12" ht="15.75">
      <c r="B43" s="52"/>
      <c r="C43" s="52"/>
      <c r="D43" s="52"/>
      <c r="E43" s="52"/>
      <c r="F43" s="52"/>
      <c r="G43" s="52"/>
      <c r="H43" s="52"/>
      <c r="I43" s="52"/>
      <c r="J43" s="52"/>
      <c r="L43" s="64"/>
    </row>
    <row r="44" spans="2:12" ht="15.75">
      <c r="B44" s="52"/>
      <c r="C44" s="52"/>
      <c r="D44" s="52"/>
      <c r="E44" s="52"/>
      <c r="F44" s="52"/>
      <c r="G44" s="52"/>
      <c r="H44" s="52"/>
      <c r="I44" s="52"/>
      <c r="J44" s="52"/>
      <c r="L44" s="64"/>
    </row>
    <row r="45" spans="2:12" ht="15.75">
      <c r="B45" s="52"/>
      <c r="C45" s="52"/>
      <c r="D45" s="52"/>
      <c r="E45" s="52"/>
      <c r="F45" s="52"/>
      <c r="G45" s="52"/>
      <c r="H45" s="52"/>
      <c r="I45" s="52"/>
      <c r="J45" s="52"/>
      <c r="L45" s="64"/>
    </row>
    <row r="46" spans="2:10" ht="15.75">
      <c r="B46" s="52"/>
      <c r="C46" s="52"/>
      <c r="D46" s="52"/>
      <c r="E46" s="52"/>
      <c r="F46" s="52"/>
      <c r="G46" s="52"/>
      <c r="H46" s="52"/>
      <c r="I46" s="52"/>
      <c r="J46" s="52"/>
    </row>
  </sheetData>
  <sheetProtection/>
  <mergeCells count="7">
    <mergeCell ref="A1:J1"/>
    <mergeCell ref="A2:J2"/>
    <mergeCell ref="I4:J4"/>
    <mergeCell ref="H5:J5"/>
    <mergeCell ref="A5:A6"/>
    <mergeCell ref="B5:D5"/>
    <mergeCell ref="E5:G5"/>
  </mergeCells>
  <conditionalFormatting sqref="G7 D7 J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W45"/>
  <sheetViews>
    <sheetView zoomScale="75" zoomScaleNormal="75" zoomScalePageLayoutView="0" workbookViewId="0" topLeftCell="A1">
      <selection activeCell="E18" sqref="E18:G18"/>
    </sheetView>
  </sheetViews>
  <sheetFormatPr defaultColWidth="9.33203125" defaultRowHeight="12.75"/>
  <cols>
    <col min="1" max="1" width="35.83203125" style="53" customWidth="1"/>
    <col min="2" max="10" width="11.83203125" style="53" customWidth="1"/>
    <col min="11" max="11" width="10" style="53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9.5" style="56" customWidth="1"/>
    <col min="17" max="17" width="13" style="56" bestFit="1" customWidth="1"/>
    <col min="18" max="18" width="27.83203125" style="56" customWidth="1"/>
    <col min="19" max="19" width="12.83203125" style="56" customWidth="1"/>
    <col min="20" max="20" width="14.66015625" style="56" customWidth="1"/>
    <col min="21" max="21" width="0.1640625" style="56" customWidth="1"/>
    <col min="22" max="22" width="12.83203125" style="56" customWidth="1"/>
    <col min="23" max="23" width="12.66015625" style="56" customWidth="1"/>
    <col min="24" max="25" width="12.83203125" style="56" customWidth="1"/>
    <col min="26" max="26" width="12" style="56" customWidth="1"/>
    <col min="27" max="27" width="0.1640625" style="56" hidden="1" customWidth="1"/>
    <col min="28" max="31" width="9.33203125" style="56" customWidth="1"/>
    <col min="32" max="32" width="35.83203125" style="56" customWidth="1"/>
    <col min="33" max="34" width="11.83203125" style="56" customWidth="1"/>
    <col min="35" max="35" width="12.83203125" style="56" customWidth="1"/>
    <col min="36" max="37" width="11.83203125" style="56" customWidth="1"/>
    <col min="38" max="38" width="12.83203125" style="56" customWidth="1"/>
    <col min="39" max="41" width="11.83203125" style="56" customWidth="1"/>
    <col min="42" max="44" width="9.33203125" style="56" customWidth="1"/>
    <col min="45" max="45" width="6.66015625" style="56" customWidth="1"/>
    <col min="46" max="53" width="9.33203125" style="56" customWidth="1"/>
    <col min="54" max="54" width="35.83203125" style="56" customWidth="1"/>
    <col min="55" max="63" width="11.83203125" style="56" customWidth="1"/>
    <col min="64" max="82" width="9.33203125" style="56" customWidth="1"/>
    <col min="83" max="16384" width="9.33203125" style="53" customWidth="1"/>
  </cols>
  <sheetData>
    <row r="1" spans="1:12" ht="19.5" customHeight="1">
      <c r="A1" s="201" t="s">
        <v>67</v>
      </c>
      <c r="B1" s="201"/>
      <c r="C1" s="201"/>
      <c r="D1" s="201"/>
      <c r="E1" s="201"/>
      <c r="F1" s="201"/>
      <c r="G1" s="201"/>
      <c r="H1" s="201"/>
      <c r="I1" s="201"/>
      <c r="J1" s="201"/>
      <c r="L1" s="42"/>
    </row>
    <row r="2" spans="1:12" ht="12.75" customHeight="1">
      <c r="A2" s="204" t="s">
        <v>178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83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7" t="s">
        <v>65</v>
      </c>
      <c r="J4" s="207"/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L5" s="142"/>
    </row>
    <row r="6" spans="1:12" ht="45" customHeight="1">
      <c r="A6" s="196"/>
      <c r="B6" s="57">
        <v>2014</v>
      </c>
      <c r="C6" s="57">
        <v>2015</v>
      </c>
      <c r="D6" s="43" t="s">
        <v>192</v>
      </c>
      <c r="E6" s="57">
        <v>2014</v>
      </c>
      <c r="F6" s="57">
        <v>2015</v>
      </c>
      <c r="G6" s="43" t="s">
        <v>192</v>
      </c>
      <c r="H6" s="57">
        <v>2014</v>
      </c>
      <c r="I6" s="57">
        <v>2015</v>
      </c>
      <c r="J6" s="43" t="s">
        <v>192</v>
      </c>
      <c r="L6" s="143"/>
    </row>
    <row r="7" spans="1:16" ht="15.75" customHeight="1">
      <c r="A7" s="58" t="s">
        <v>35</v>
      </c>
      <c r="B7" s="59">
        <f>SUM(B8:B31)</f>
        <v>7764.399999999999</v>
      </c>
      <c r="C7" s="59">
        <f>SUM(C8:C31)</f>
        <v>7614.499999999999</v>
      </c>
      <c r="D7" s="59">
        <f aca="true" t="shared" si="0" ref="D7:D31">ROUND((C7/B7)*100,1)</f>
        <v>98.1</v>
      </c>
      <c r="E7" s="77">
        <f>SUM(E8:E31)</f>
        <v>3792.7000000000003</v>
      </c>
      <c r="F7" s="77">
        <f>SUM(F8:F31)</f>
        <v>3767.6000000000004</v>
      </c>
      <c r="G7" s="80">
        <f aca="true" t="shared" si="1" ref="G7:G31">ROUND((F7/E7)*100,1)</f>
        <v>99.3</v>
      </c>
      <c r="H7" s="59">
        <f>SUM(H8:H31)</f>
        <v>3971.7000000000003</v>
      </c>
      <c r="I7" s="59">
        <f>SUM(I8:I31)</f>
        <v>3846.8999999999996</v>
      </c>
      <c r="J7" s="59">
        <f aca="true" t="shared" si="2" ref="J7:J31">ROUND((I7/H7)*100,1)</f>
        <v>96.9</v>
      </c>
      <c r="L7" s="84"/>
      <c r="M7" s="84"/>
      <c r="N7" s="125"/>
      <c r="O7" s="125"/>
      <c r="P7" s="86"/>
    </row>
    <row r="8" spans="1:16" ht="15.75" customHeight="1">
      <c r="A8" s="46" t="s">
        <v>36</v>
      </c>
      <c r="B8" s="47">
        <f aca="true" t="shared" si="3" ref="B8:B31">E8+H8</f>
        <v>370</v>
      </c>
      <c r="C8" s="47">
        <f aca="true" t="shared" si="4" ref="C8:C31">F8+I8</f>
        <v>365.20000000000005</v>
      </c>
      <c r="D8" s="84">
        <f t="shared" si="0"/>
        <v>98.7</v>
      </c>
      <c r="E8" s="47">
        <v>103.3</v>
      </c>
      <c r="F8" s="60">
        <v>103.1</v>
      </c>
      <c r="G8" s="84">
        <f t="shared" si="1"/>
        <v>99.8</v>
      </c>
      <c r="H8" s="47">
        <v>266.7</v>
      </c>
      <c r="I8" s="60">
        <v>262.1</v>
      </c>
      <c r="J8" s="84">
        <f t="shared" si="2"/>
        <v>98.3</v>
      </c>
      <c r="L8" s="84"/>
      <c r="M8" s="84"/>
      <c r="N8" s="125"/>
      <c r="O8" s="125"/>
      <c r="P8" s="86"/>
    </row>
    <row r="9" spans="1:16" ht="15.75" customHeight="1">
      <c r="A9" s="46" t="s">
        <v>37</v>
      </c>
      <c r="B9" s="47">
        <f t="shared" si="3"/>
        <v>312.3</v>
      </c>
      <c r="C9" s="47">
        <f t="shared" si="4"/>
        <v>308.5</v>
      </c>
      <c r="D9" s="84">
        <f t="shared" si="0"/>
        <v>98.8</v>
      </c>
      <c r="E9" s="47">
        <v>70</v>
      </c>
      <c r="F9" s="60">
        <v>65.3</v>
      </c>
      <c r="G9" s="84">
        <f t="shared" si="1"/>
        <v>93.3</v>
      </c>
      <c r="H9" s="47">
        <v>242.3</v>
      </c>
      <c r="I9" s="60">
        <v>243.2</v>
      </c>
      <c r="J9" s="84">
        <f t="shared" si="2"/>
        <v>100.4</v>
      </c>
      <c r="L9" s="84"/>
      <c r="M9" s="84"/>
      <c r="N9" s="125"/>
      <c r="O9" s="125"/>
      <c r="P9" s="86"/>
    </row>
    <row r="10" spans="1:16" ht="15.75" customHeight="1">
      <c r="A10" s="46" t="s">
        <v>38</v>
      </c>
      <c r="B10" s="47">
        <f t="shared" si="3"/>
        <v>548.5</v>
      </c>
      <c r="C10" s="47">
        <f t="shared" si="4"/>
        <v>540.8</v>
      </c>
      <c r="D10" s="84">
        <f t="shared" si="0"/>
        <v>98.6</v>
      </c>
      <c r="E10" s="47">
        <v>415.5</v>
      </c>
      <c r="F10" s="60">
        <v>407.3</v>
      </c>
      <c r="G10" s="84">
        <f t="shared" si="1"/>
        <v>98</v>
      </c>
      <c r="H10" s="47">
        <v>133</v>
      </c>
      <c r="I10" s="60">
        <v>133.5</v>
      </c>
      <c r="J10" s="84">
        <f t="shared" si="2"/>
        <v>100.4</v>
      </c>
      <c r="L10" s="84"/>
      <c r="M10" s="84"/>
      <c r="N10" s="125"/>
      <c r="O10" s="125"/>
      <c r="P10" s="86"/>
    </row>
    <row r="11" spans="1:16" ht="15.75" customHeight="1">
      <c r="A11" s="46" t="s">
        <v>39</v>
      </c>
      <c r="B11" s="47">
        <f t="shared" si="3"/>
        <v>579</v>
      </c>
      <c r="C11" s="47">
        <f t="shared" si="4"/>
        <v>535.8</v>
      </c>
      <c r="D11" s="84">
        <f t="shared" si="0"/>
        <v>92.5</v>
      </c>
      <c r="E11" s="47">
        <v>502.7</v>
      </c>
      <c r="F11" s="60">
        <v>463</v>
      </c>
      <c r="G11" s="84">
        <f t="shared" si="1"/>
        <v>92.1</v>
      </c>
      <c r="H11" s="47">
        <v>76.3</v>
      </c>
      <c r="I11" s="60">
        <v>72.8</v>
      </c>
      <c r="J11" s="84">
        <f t="shared" si="2"/>
        <v>95.4</v>
      </c>
      <c r="L11" s="84"/>
      <c r="M11" s="84"/>
      <c r="N11" s="125"/>
      <c r="O11" s="125"/>
      <c r="P11" s="86"/>
    </row>
    <row r="12" spans="1:16" ht="15.75" customHeight="1">
      <c r="A12" s="46" t="s">
        <v>40</v>
      </c>
      <c r="B12" s="47">
        <f t="shared" si="3"/>
        <v>192.8</v>
      </c>
      <c r="C12" s="47">
        <f t="shared" si="4"/>
        <v>177.5</v>
      </c>
      <c r="D12" s="84">
        <f t="shared" si="0"/>
        <v>92.1</v>
      </c>
      <c r="E12" s="47">
        <v>53.9</v>
      </c>
      <c r="F12" s="60">
        <v>52.4</v>
      </c>
      <c r="G12" s="84">
        <f t="shared" si="1"/>
        <v>97.2</v>
      </c>
      <c r="H12" s="47">
        <v>138.9</v>
      </c>
      <c r="I12" s="60">
        <v>125.1</v>
      </c>
      <c r="J12" s="84">
        <f t="shared" si="2"/>
        <v>90.1</v>
      </c>
      <c r="L12" s="84"/>
      <c r="M12" s="84"/>
      <c r="N12" s="125"/>
      <c r="O12" s="125"/>
      <c r="P12" s="86"/>
    </row>
    <row r="13" spans="1:16" ht="15.75" customHeight="1">
      <c r="A13" s="46" t="s">
        <v>41</v>
      </c>
      <c r="B13" s="47">
        <f t="shared" si="3"/>
        <v>287.79999999999995</v>
      </c>
      <c r="C13" s="47">
        <f t="shared" si="4"/>
        <v>287.90000000000003</v>
      </c>
      <c r="D13" s="84">
        <f t="shared" si="0"/>
        <v>100</v>
      </c>
      <c r="E13" s="47">
        <v>28.9</v>
      </c>
      <c r="F13" s="60">
        <v>28.3</v>
      </c>
      <c r="G13" s="84">
        <f t="shared" si="1"/>
        <v>97.9</v>
      </c>
      <c r="H13" s="47">
        <v>258.9</v>
      </c>
      <c r="I13" s="60">
        <v>259.6</v>
      </c>
      <c r="J13" s="84">
        <f t="shared" si="2"/>
        <v>100.3</v>
      </c>
      <c r="L13" s="84"/>
      <c r="M13" s="84"/>
      <c r="N13" s="125"/>
      <c r="O13" s="125"/>
      <c r="P13" s="86"/>
    </row>
    <row r="14" spans="1:16" ht="15.75" customHeight="1">
      <c r="A14" s="46" t="s">
        <v>42</v>
      </c>
      <c r="B14" s="47">
        <f t="shared" si="3"/>
        <v>347.3</v>
      </c>
      <c r="C14" s="47">
        <f t="shared" si="4"/>
        <v>316.7</v>
      </c>
      <c r="D14" s="84">
        <f t="shared" si="0"/>
        <v>91.2</v>
      </c>
      <c r="E14" s="47">
        <v>234</v>
      </c>
      <c r="F14" s="60">
        <v>218</v>
      </c>
      <c r="G14" s="84">
        <f t="shared" si="1"/>
        <v>93.2</v>
      </c>
      <c r="H14" s="47">
        <v>113.3</v>
      </c>
      <c r="I14" s="60">
        <v>98.7</v>
      </c>
      <c r="J14" s="84">
        <f t="shared" si="2"/>
        <v>87.1</v>
      </c>
      <c r="L14" s="84"/>
      <c r="M14" s="84"/>
      <c r="N14" s="125"/>
      <c r="O14" s="125"/>
      <c r="P14" s="86"/>
    </row>
    <row r="15" spans="1:16" ht="15.75" customHeight="1">
      <c r="A15" s="46" t="s">
        <v>43</v>
      </c>
      <c r="B15" s="47">
        <f t="shared" si="3"/>
        <v>282</v>
      </c>
      <c r="C15" s="47">
        <f t="shared" si="4"/>
        <v>309.2</v>
      </c>
      <c r="D15" s="84">
        <f t="shared" si="0"/>
        <v>109.6</v>
      </c>
      <c r="E15" s="47">
        <v>162.4</v>
      </c>
      <c r="F15" s="60">
        <v>194.4</v>
      </c>
      <c r="G15" s="84">
        <f t="shared" si="1"/>
        <v>119.7</v>
      </c>
      <c r="H15" s="47">
        <v>119.6</v>
      </c>
      <c r="I15" s="60">
        <v>114.8</v>
      </c>
      <c r="J15" s="84">
        <f t="shared" si="2"/>
        <v>96</v>
      </c>
      <c r="L15" s="84"/>
      <c r="M15" s="84"/>
      <c r="N15" s="125"/>
      <c r="O15" s="125"/>
      <c r="P15" s="86"/>
    </row>
    <row r="16" spans="1:16" ht="15.75" customHeight="1">
      <c r="A16" s="46" t="s">
        <v>44</v>
      </c>
      <c r="B16" s="47">
        <f t="shared" si="3"/>
        <v>485.3</v>
      </c>
      <c r="C16" s="47">
        <f t="shared" si="4"/>
        <v>516.5</v>
      </c>
      <c r="D16" s="84">
        <f t="shared" si="0"/>
        <v>106.4</v>
      </c>
      <c r="E16" s="47">
        <v>338.1</v>
      </c>
      <c r="F16" s="60">
        <v>384.7</v>
      </c>
      <c r="G16" s="84">
        <f t="shared" si="1"/>
        <v>113.8</v>
      </c>
      <c r="H16" s="47">
        <v>147.2</v>
      </c>
      <c r="I16" s="60">
        <v>131.8</v>
      </c>
      <c r="J16" s="84">
        <f t="shared" si="2"/>
        <v>89.5</v>
      </c>
      <c r="L16" s="84"/>
      <c r="M16" s="84"/>
      <c r="N16" s="125"/>
      <c r="O16" s="125"/>
      <c r="P16" s="86"/>
    </row>
    <row r="17" spans="1:16" ht="15.75" customHeight="1">
      <c r="A17" s="46" t="s">
        <v>45</v>
      </c>
      <c r="B17" s="47">
        <f t="shared" si="3"/>
        <v>265.7</v>
      </c>
      <c r="C17" s="47">
        <f t="shared" si="4"/>
        <v>266.5</v>
      </c>
      <c r="D17" s="84">
        <f t="shared" si="0"/>
        <v>100.3</v>
      </c>
      <c r="E17" s="47">
        <v>126.1</v>
      </c>
      <c r="F17" s="60">
        <v>126.9</v>
      </c>
      <c r="G17" s="84">
        <f t="shared" si="1"/>
        <v>100.6</v>
      </c>
      <c r="H17" s="47">
        <v>139.6</v>
      </c>
      <c r="I17" s="60">
        <v>139.6</v>
      </c>
      <c r="J17" s="84">
        <f t="shared" si="2"/>
        <v>100</v>
      </c>
      <c r="L17" s="84"/>
      <c r="M17" s="84"/>
      <c r="N17" s="125"/>
      <c r="O17" s="125"/>
      <c r="P17" s="86"/>
    </row>
    <row r="18" spans="1:16" ht="15.75" customHeight="1">
      <c r="A18" s="46" t="s">
        <v>46</v>
      </c>
      <c r="B18" s="47">
        <f t="shared" si="3"/>
        <v>106.69999999999999</v>
      </c>
      <c r="C18" s="47">
        <f t="shared" si="4"/>
        <v>94.1</v>
      </c>
      <c r="D18" s="84">
        <f t="shared" si="0"/>
        <v>88.2</v>
      </c>
      <c r="E18" s="47">
        <v>46.9</v>
      </c>
      <c r="F18" s="60">
        <v>40</v>
      </c>
      <c r="G18" s="84">
        <f t="shared" si="1"/>
        <v>85.3</v>
      </c>
      <c r="H18" s="47">
        <v>59.8</v>
      </c>
      <c r="I18" s="60">
        <v>54.1</v>
      </c>
      <c r="J18" s="84">
        <f t="shared" si="2"/>
        <v>90.5</v>
      </c>
      <c r="L18" s="84"/>
      <c r="M18" s="84"/>
      <c r="N18" s="125"/>
      <c r="O18" s="125"/>
      <c r="P18" s="86"/>
    </row>
    <row r="19" spans="1:16" ht="15.75" customHeight="1">
      <c r="A19" s="46" t="s">
        <v>47</v>
      </c>
      <c r="B19" s="47">
        <f t="shared" si="3"/>
        <v>334.70000000000005</v>
      </c>
      <c r="C19" s="47">
        <f t="shared" si="4"/>
        <v>350.7</v>
      </c>
      <c r="D19" s="84">
        <f t="shared" si="0"/>
        <v>104.8</v>
      </c>
      <c r="E19" s="47">
        <v>152.8</v>
      </c>
      <c r="F19" s="60">
        <v>175.1</v>
      </c>
      <c r="G19" s="84">
        <f t="shared" si="1"/>
        <v>114.6</v>
      </c>
      <c r="H19" s="47">
        <v>181.9</v>
      </c>
      <c r="I19" s="60">
        <v>175.6</v>
      </c>
      <c r="J19" s="84">
        <f t="shared" si="2"/>
        <v>96.5</v>
      </c>
      <c r="L19" s="84"/>
      <c r="M19" s="84"/>
      <c r="N19" s="125"/>
      <c r="O19" s="125"/>
      <c r="P19" s="86"/>
    </row>
    <row r="20" spans="1:16" ht="15.75" customHeight="1">
      <c r="A20" s="46" t="s">
        <v>48</v>
      </c>
      <c r="B20" s="47">
        <f t="shared" si="3"/>
        <v>147.1</v>
      </c>
      <c r="C20" s="47">
        <f t="shared" si="4"/>
        <v>133.8</v>
      </c>
      <c r="D20" s="84">
        <f t="shared" si="0"/>
        <v>91</v>
      </c>
      <c r="E20" s="47">
        <v>55.1</v>
      </c>
      <c r="F20" s="60">
        <v>51.2</v>
      </c>
      <c r="G20" s="84">
        <f t="shared" si="1"/>
        <v>92.9</v>
      </c>
      <c r="H20" s="47">
        <v>92</v>
      </c>
      <c r="I20" s="60">
        <v>82.6</v>
      </c>
      <c r="J20" s="84">
        <f t="shared" si="2"/>
        <v>89.8</v>
      </c>
      <c r="L20" s="84"/>
      <c r="M20" s="84"/>
      <c r="N20" s="125"/>
      <c r="O20" s="125"/>
      <c r="P20" s="86"/>
    </row>
    <row r="21" spans="1:16" ht="15.75" customHeight="1">
      <c r="A21" s="46" t="s">
        <v>49</v>
      </c>
      <c r="B21" s="47">
        <f t="shared" si="3"/>
        <v>404.1</v>
      </c>
      <c r="C21" s="47">
        <f t="shared" si="4"/>
        <v>399.70000000000005</v>
      </c>
      <c r="D21" s="84">
        <f t="shared" si="0"/>
        <v>98.9</v>
      </c>
      <c r="E21" s="47">
        <v>124.9</v>
      </c>
      <c r="F21" s="60">
        <v>121.6</v>
      </c>
      <c r="G21" s="84">
        <f t="shared" si="1"/>
        <v>97.4</v>
      </c>
      <c r="H21" s="47">
        <v>279.2</v>
      </c>
      <c r="I21" s="60">
        <v>278.1</v>
      </c>
      <c r="J21" s="84">
        <f t="shared" si="2"/>
        <v>99.6</v>
      </c>
      <c r="L21" s="84"/>
      <c r="M21" s="84"/>
      <c r="N21" s="125"/>
      <c r="O21" s="125"/>
      <c r="P21" s="86"/>
    </row>
    <row r="22" spans="1:16" ht="15.75" customHeight="1">
      <c r="A22" s="46" t="s">
        <v>50</v>
      </c>
      <c r="B22" s="47">
        <f t="shared" si="3"/>
        <v>436.8</v>
      </c>
      <c r="C22" s="47">
        <f t="shared" si="4"/>
        <v>407.20000000000005</v>
      </c>
      <c r="D22" s="84">
        <f t="shared" si="0"/>
        <v>93.2</v>
      </c>
      <c r="E22" s="47">
        <v>302.1</v>
      </c>
      <c r="F22" s="60">
        <v>283.3</v>
      </c>
      <c r="G22" s="84">
        <f t="shared" si="1"/>
        <v>93.8</v>
      </c>
      <c r="H22" s="47">
        <v>134.7</v>
      </c>
      <c r="I22" s="60">
        <v>123.9</v>
      </c>
      <c r="J22" s="84">
        <f t="shared" si="2"/>
        <v>92</v>
      </c>
      <c r="L22" s="84"/>
      <c r="M22" s="84"/>
      <c r="N22" s="125"/>
      <c r="O22" s="125"/>
      <c r="P22" s="86"/>
    </row>
    <row r="23" spans="1:16" ht="15.75" customHeight="1">
      <c r="A23" s="46" t="s">
        <v>51</v>
      </c>
      <c r="B23" s="47">
        <f t="shared" si="3"/>
        <v>347.3</v>
      </c>
      <c r="C23" s="47">
        <f t="shared" si="4"/>
        <v>342.09999999999997</v>
      </c>
      <c r="D23" s="84">
        <f t="shared" si="0"/>
        <v>98.5</v>
      </c>
      <c r="E23" s="47">
        <v>42.2</v>
      </c>
      <c r="F23" s="60">
        <v>27.2</v>
      </c>
      <c r="G23" s="84">
        <f t="shared" si="1"/>
        <v>64.5</v>
      </c>
      <c r="H23" s="47">
        <v>305.1</v>
      </c>
      <c r="I23" s="60">
        <v>314.9</v>
      </c>
      <c r="J23" s="84">
        <f t="shared" si="2"/>
        <v>103.2</v>
      </c>
      <c r="L23" s="84"/>
      <c r="M23" s="84"/>
      <c r="N23" s="125"/>
      <c r="O23" s="125"/>
      <c r="P23" s="86"/>
    </row>
    <row r="24" spans="1:16" ht="15.75" customHeight="1">
      <c r="A24" s="46" t="s">
        <v>52</v>
      </c>
      <c r="B24" s="47">
        <f t="shared" si="3"/>
        <v>173.2</v>
      </c>
      <c r="C24" s="47">
        <f t="shared" si="4"/>
        <v>164.2</v>
      </c>
      <c r="D24" s="84">
        <f t="shared" si="0"/>
        <v>94.8</v>
      </c>
      <c r="E24" s="47">
        <v>68.1</v>
      </c>
      <c r="F24" s="60">
        <v>64.4</v>
      </c>
      <c r="G24" s="84">
        <f t="shared" si="1"/>
        <v>94.6</v>
      </c>
      <c r="H24" s="47">
        <v>105.1</v>
      </c>
      <c r="I24" s="60">
        <v>99.8</v>
      </c>
      <c r="J24" s="84">
        <f t="shared" si="2"/>
        <v>95</v>
      </c>
      <c r="L24" s="84"/>
      <c r="M24" s="84"/>
      <c r="N24" s="125"/>
      <c r="O24" s="125"/>
      <c r="P24" s="86"/>
    </row>
    <row r="25" spans="1:16" ht="15.75" customHeight="1">
      <c r="A25" s="46" t="s">
        <v>53</v>
      </c>
      <c r="B25" s="47">
        <f t="shared" si="3"/>
        <v>406.9</v>
      </c>
      <c r="C25" s="47">
        <f t="shared" si="4"/>
        <v>435.9</v>
      </c>
      <c r="D25" s="84">
        <f t="shared" si="0"/>
        <v>107.1</v>
      </c>
      <c r="E25" s="47">
        <v>151.5</v>
      </c>
      <c r="F25" s="60">
        <v>181.7</v>
      </c>
      <c r="G25" s="84">
        <f t="shared" si="1"/>
        <v>119.9</v>
      </c>
      <c r="H25" s="47">
        <v>255.4</v>
      </c>
      <c r="I25" s="60">
        <v>254.2</v>
      </c>
      <c r="J25" s="84">
        <f t="shared" si="2"/>
        <v>99.5</v>
      </c>
      <c r="L25" s="84"/>
      <c r="M25" s="84"/>
      <c r="N25" s="125"/>
      <c r="O25" s="125"/>
      <c r="P25" s="86"/>
    </row>
    <row r="26" spans="1:16" ht="15.75" customHeight="1">
      <c r="A26" s="46" t="s">
        <v>54</v>
      </c>
      <c r="B26" s="47">
        <f t="shared" si="3"/>
        <v>287.70000000000005</v>
      </c>
      <c r="C26" s="47">
        <f t="shared" si="4"/>
        <v>310.1</v>
      </c>
      <c r="D26" s="84">
        <f t="shared" si="0"/>
        <v>107.8</v>
      </c>
      <c r="E26" s="47">
        <v>157.9</v>
      </c>
      <c r="F26" s="60">
        <v>181.5</v>
      </c>
      <c r="G26" s="84">
        <f t="shared" si="1"/>
        <v>114.9</v>
      </c>
      <c r="H26" s="47">
        <v>129.8</v>
      </c>
      <c r="I26" s="60">
        <v>128.6</v>
      </c>
      <c r="J26" s="84">
        <f t="shared" si="2"/>
        <v>99.1</v>
      </c>
      <c r="L26" s="84"/>
      <c r="M26" s="84"/>
      <c r="N26" s="125"/>
      <c r="O26" s="125"/>
      <c r="P26" s="86"/>
    </row>
    <row r="27" spans="1:16" ht="15.75" customHeight="1">
      <c r="A27" s="46" t="s">
        <v>55</v>
      </c>
      <c r="B27" s="47">
        <f t="shared" si="3"/>
        <v>185.39999999999998</v>
      </c>
      <c r="C27" s="47">
        <f t="shared" si="4"/>
        <v>179.8</v>
      </c>
      <c r="D27" s="84">
        <f t="shared" si="0"/>
        <v>97</v>
      </c>
      <c r="E27" s="47">
        <v>83.6</v>
      </c>
      <c r="F27" s="60">
        <v>83.1</v>
      </c>
      <c r="G27" s="84">
        <f t="shared" si="1"/>
        <v>99.4</v>
      </c>
      <c r="H27" s="47">
        <v>101.8</v>
      </c>
      <c r="I27" s="60">
        <v>96.7</v>
      </c>
      <c r="J27" s="84">
        <f t="shared" si="2"/>
        <v>95</v>
      </c>
      <c r="L27" s="84"/>
      <c r="M27" s="84"/>
      <c r="N27" s="125"/>
      <c r="O27" s="125"/>
      <c r="P27" s="86"/>
    </row>
    <row r="28" spans="1:16" ht="15.75" customHeight="1">
      <c r="A28" s="46" t="s">
        <v>56</v>
      </c>
      <c r="B28" s="47">
        <f t="shared" si="3"/>
        <v>359.9</v>
      </c>
      <c r="C28" s="47">
        <f t="shared" si="4"/>
        <v>349.8</v>
      </c>
      <c r="D28" s="84">
        <f t="shared" si="0"/>
        <v>97.2</v>
      </c>
      <c r="E28" s="47">
        <v>136.5</v>
      </c>
      <c r="F28" s="60">
        <v>139</v>
      </c>
      <c r="G28" s="84">
        <f t="shared" si="1"/>
        <v>101.8</v>
      </c>
      <c r="H28" s="47">
        <v>223.4</v>
      </c>
      <c r="I28" s="60">
        <v>210.8</v>
      </c>
      <c r="J28" s="84">
        <f t="shared" si="2"/>
        <v>94.4</v>
      </c>
      <c r="L28" s="84"/>
      <c r="M28" s="84"/>
      <c r="N28" s="125"/>
      <c r="O28" s="125"/>
      <c r="P28" s="86"/>
    </row>
    <row r="29" spans="1:16" ht="15.75" customHeight="1">
      <c r="A29" s="46" t="s">
        <v>57</v>
      </c>
      <c r="B29" s="47">
        <f t="shared" si="3"/>
        <v>486.9</v>
      </c>
      <c r="C29" s="47">
        <f t="shared" si="4"/>
        <v>432.9</v>
      </c>
      <c r="D29" s="84">
        <f t="shared" si="0"/>
        <v>88.9</v>
      </c>
      <c r="E29" s="47">
        <v>270.8</v>
      </c>
      <c r="F29" s="60">
        <v>227.9</v>
      </c>
      <c r="G29" s="84">
        <f t="shared" si="1"/>
        <v>84.2</v>
      </c>
      <c r="H29" s="47">
        <v>216.1</v>
      </c>
      <c r="I29" s="60">
        <v>205</v>
      </c>
      <c r="J29" s="84">
        <f t="shared" si="2"/>
        <v>94.9</v>
      </c>
      <c r="L29" s="84"/>
      <c r="M29" s="84"/>
      <c r="N29" s="125"/>
      <c r="O29" s="125"/>
      <c r="P29" s="86"/>
    </row>
    <row r="30" spans="1:16" ht="15.75" customHeight="1">
      <c r="A30" s="46" t="s">
        <v>58</v>
      </c>
      <c r="B30" s="47">
        <f t="shared" si="3"/>
        <v>176.3</v>
      </c>
      <c r="C30" s="47">
        <f t="shared" si="4"/>
        <v>163.8</v>
      </c>
      <c r="D30" s="84">
        <f t="shared" si="0"/>
        <v>92.9</v>
      </c>
      <c r="E30" s="47">
        <v>64.5</v>
      </c>
      <c r="F30" s="60">
        <v>50.8</v>
      </c>
      <c r="G30" s="84">
        <f t="shared" si="1"/>
        <v>78.8</v>
      </c>
      <c r="H30" s="47">
        <v>111.8</v>
      </c>
      <c r="I30" s="60">
        <v>113</v>
      </c>
      <c r="J30" s="84">
        <f t="shared" si="2"/>
        <v>101.1</v>
      </c>
      <c r="L30" s="84"/>
      <c r="M30" s="84"/>
      <c r="N30" s="125"/>
      <c r="O30" s="125"/>
      <c r="P30" s="86"/>
    </row>
    <row r="31" spans="1:16" ht="15.75" customHeight="1">
      <c r="A31" s="46" t="s">
        <v>59</v>
      </c>
      <c r="B31" s="47">
        <f t="shared" si="3"/>
        <v>240.70000000000002</v>
      </c>
      <c r="C31" s="47">
        <f t="shared" si="4"/>
        <v>225.8</v>
      </c>
      <c r="D31" s="84">
        <f t="shared" si="0"/>
        <v>93.8</v>
      </c>
      <c r="E31" s="47">
        <v>100.9</v>
      </c>
      <c r="F31" s="60">
        <v>97.4</v>
      </c>
      <c r="G31" s="84">
        <f t="shared" si="1"/>
        <v>96.5</v>
      </c>
      <c r="H31" s="47">
        <v>139.8</v>
      </c>
      <c r="I31" s="60">
        <v>128.4</v>
      </c>
      <c r="J31" s="84">
        <f t="shared" si="2"/>
        <v>91.8</v>
      </c>
      <c r="L31" s="84"/>
      <c r="M31" s="84"/>
      <c r="N31" s="125"/>
      <c r="O31" s="125"/>
      <c r="P31" s="86"/>
    </row>
    <row r="32" spans="1:12" ht="15" customHeight="1">
      <c r="A32" s="46"/>
      <c r="B32" s="49"/>
      <c r="C32" s="63"/>
      <c r="D32" s="49"/>
      <c r="E32" s="49"/>
      <c r="F32" s="63"/>
      <c r="G32" s="49"/>
      <c r="H32" s="49"/>
      <c r="I32" s="63"/>
      <c r="J32" s="49"/>
      <c r="L32" s="47"/>
    </row>
    <row r="33" spans="1:12" ht="15" customHeight="1">
      <c r="A33" s="46"/>
      <c r="B33" s="49"/>
      <c r="C33" s="81"/>
      <c r="D33" s="49"/>
      <c r="E33" s="49"/>
      <c r="G33" s="49"/>
      <c r="H33" s="49"/>
      <c r="I33" s="49"/>
      <c r="J33" s="49"/>
      <c r="L33" s="47"/>
    </row>
    <row r="34" spans="1:127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P34" s="85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</row>
    <row r="35" spans="4:12" ht="15" customHeight="1">
      <c r="D35" s="153"/>
      <c r="L35" s="47"/>
    </row>
    <row r="36" ht="15.75"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ht="15.75">
      <c r="L38" s="64"/>
    </row>
    <row r="39" ht="15.75">
      <c r="L39" s="64"/>
    </row>
    <row r="40" ht="15.75">
      <c r="L40" s="64"/>
    </row>
    <row r="41" ht="15.75">
      <c r="L41" s="64"/>
    </row>
    <row r="42" ht="15.75">
      <c r="L42" s="64"/>
    </row>
    <row r="43" ht="15.75">
      <c r="L43" s="64"/>
    </row>
    <row r="44" ht="15.75">
      <c r="L44" s="64"/>
    </row>
    <row r="45" ht="15.75">
      <c r="L45" s="64"/>
    </row>
  </sheetData>
  <sheetProtection/>
  <mergeCells count="7">
    <mergeCell ref="A1:J1"/>
    <mergeCell ref="A2:J2"/>
    <mergeCell ref="I4:J4"/>
    <mergeCell ref="H5:J5"/>
    <mergeCell ref="A5:A6"/>
    <mergeCell ref="B5:D5"/>
    <mergeCell ref="E5:G5"/>
  </mergeCells>
  <conditionalFormatting sqref="J7 D7 G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W45"/>
  <sheetViews>
    <sheetView zoomScale="75" zoomScaleNormal="75" zoomScalePageLayoutView="0" workbookViewId="0" topLeftCell="A16">
      <selection activeCell="E18" sqref="E18:G18"/>
    </sheetView>
  </sheetViews>
  <sheetFormatPr defaultColWidth="9.33203125" defaultRowHeight="12.75"/>
  <cols>
    <col min="1" max="1" width="35.83203125" style="53" customWidth="1"/>
    <col min="2" max="10" width="11.83203125" style="53" customWidth="1"/>
    <col min="11" max="11" width="10" style="53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9.5" style="56" customWidth="1"/>
    <col min="17" max="17" width="13" style="56" bestFit="1" customWidth="1"/>
    <col min="18" max="18" width="35.83203125" style="56" customWidth="1"/>
    <col min="19" max="19" width="12.83203125" style="56" customWidth="1"/>
    <col min="20" max="20" width="12.66015625" style="56" customWidth="1"/>
    <col min="21" max="21" width="14" style="56" hidden="1" customWidth="1"/>
    <col min="22" max="22" width="12.83203125" style="56" customWidth="1"/>
    <col min="23" max="23" width="12.66015625" style="56" customWidth="1"/>
    <col min="24" max="24" width="12.83203125" style="56" hidden="1" customWidth="1"/>
    <col min="25" max="25" width="12.83203125" style="56" customWidth="1"/>
    <col min="26" max="26" width="12.66015625" style="56" customWidth="1"/>
    <col min="27" max="27" width="12.83203125" style="56" hidden="1" customWidth="1"/>
    <col min="28" max="31" width="9.33203125" style="56" customWidth="1"/>
    <col min="32" max="32" width="35.83203125" style="56" customWidth="1"/>
    <col min="33" max="34" width="11.83203125" style="56" customWidth="1"/>
    <col min="35" max="35" width="12.83203125" style="56" customWidth="1"/>
    <col min="36" max="37" width="11.83203125" style="56" customWidth="1"/>
    <col min="38" max="38" width="12.83203125" style="56" customWidth="1"/>
    <col min="39" max="40" width="11.83203125" style="56" customWidth="1"/>
    <col min="41" max="41" width="12.83203125" style="56" customWidth="1"/>
    <col min="42" max="53" width="9.33203125" style="56" customWidth="1"/>
    <col min="54" max="54" width="35.83203125" style="56" customWidth="1"/>
    <col min="55" max="63" width="11.83203125" style="56" customWidth="1"/>
    <col min="64" max="95" width="9.33203125" style="56" customWidth="1"/>
    <col min="96" max="16384" width="9.33203125" style="53" customWidth="1"/>
  </cols>
  <sheetData>
    <row r="1" spans="1:12" ht="19.5" customHeight="1">
      <c r="A1" s="201" t="s">
        <v>68</v>
      </c>
      <c r="B1" s="201"/>
      <c r="C1" s="201"/>
      <c r="D1" s="201"/>
      <c r="E1" s="201"/>
      <c r="F1" s="201"/>
      <c r="G1" s="201"/>
      <c r="H1" s="201"/>
      <c r="I1" s="201"/>
      <c r="J1" s="201"/>
      <c r="L1" s="42"/>
    </row>
    <row r="2" spans="1:12" ht="12.75" customHeight="1">
      <c r="A2" s="204" t="s">
        <v>178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83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7" t="s">
        <v>65</v>
      </c>
      <c r="J4" s="207"/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L5" s="142"/>
    </row>
    <row r="6" spans="1:12" ht="45" customHeight="1">
      <c r="A6" s="196"/>
      <c r="B6" s="57">
        <v>2014</v>
      </c>
      <c r="C6" s="57">
        <v>2015</v>
      </c>
      <c r="D6" s="43" t="s">
        <v>192</v>
      </c>
      <c r="E6" s="57">
        <v>2014</v>
      </c>
      <c r="F6" s="57">
        <v>2015</v>
      </c>
      <c r="G6" s="43" t="s">
        <v>192</v>
      </c>
      <c r="H6" s="57">
        <v>2014</v>
      </c>
      <c r="I6" s="57">
        <v>2015</v>
      </c>
      <c r="J6" s="43" t="s">
        <v>192</v>
      </c>
      <c r="L6" s="143"/>
    </row>
    <row r="7" spans="1:16" ht="15.75" customHeight="1">
      <c r="A7" s="58" t="s">
        <v>35</v>
      </c>
      <c r="B7" s="59">
        <f>SUM(B8:B31)</f>
        <v>1500.2</v>
      </c>
      <c r="C7" s="59">
        <f>SUM(C8:C31)</f>
        <v>1473.8</v>
      </c>
      <c r="D7" s="59">
        <f aca="true" t="shared" si="0" ref="D7:D31">ROUND((C7/B7)*100,1)</f>
        <v>98.2</v>
      </c>
      <c r="E7" s="77">
        <f>SUM(E8:E31)</f>
        <v>232.99999999999997</v>
      </c>
      <c r="F7" s="77">
        <f>SUM(F8:F31)</f>
        <v>209.79999999999998</v>
      </c>
      <c r="G7" s="80">
        <f aca="true" t="shared" si="1" ref="G7:G31">ROUND((F7/E7)*100,1)</f>
        <v>90</v>
      </c>
      <c r="H7" s="59">
        <f>SUM(H8:H31)</f>
        <v>1267.1999999999998</v>
      </c>
      <c r="I7" s="59">
        <f>SUM(I8:I31)</f>
        <v>1264</v>
      </c>
      <c r="J7" s="59">
        <f aca="true" t="shared" si="2" ref="J7:J31">ROUND((I7/H7)*100,1)</f>
        <v>99.7</v>
      </c>
      <c r="L7" s="84"/>
      <c r="M7" s="84"/>
      <c r="N7" s="125"/>
      <c r="O7" s="125"/>
      <c r="P7" s="86"/>
    </row>
    <row r="8" spans="1:16" ht="15.75" customHeight="1">
      <c r="A8" s="46" t="s">
        <v>36</v>
      </c>
      <c r="B8" s="47">
        <f aca="true" t="shared" si="3" ref="B8:B31">E8+H8</f>
        <v>36.8</v>
      </c>
      <c r="C8" s="47">
        <f aca="true" t="shared" si="4" ref="C8:C31">F8+I8</f>
        <v>42.199999999999996</v>
      </c>
      <c r="D8" s="84">
        <f t="shared" si="0"/>
        <v>114.7</v>
      </c>
      <c r="E8" s="47">
        <v>6.1</v>
      </c>
      <c r="F8" s="60">
        <v>5.8</v>
      </c>
      <c r="G8" s="84">
        <f t="shared" si="1"/>
        <v>95.1</v>
      </c>
      <c r="H8" s="47">
        <v>30.7</v>
      </c>
      <c r="I8" s="60">
        <v>36.4</v>
      </c>
      <c r="J8" s="84">
        <f t="shared" si="2"/>
        <v>118.6</v>
      </c>
      <c r="L8" s="84"/>
      <c r="M8" s="84"/>
      <c r="N8" s="125"/>
      <c r="O8" s="125"/>
      <c r="P8" s="86"/>
    </row>
    <row r="9" spans="1:16" ht="15.75" customHeight="1">
      <c r="A9" s="46" t="s">
        <v>37</v>
      </c>
      <c r="B9" s="47">
        <f t="shared" si="3"/>
        <v>16.6</v>
      </c>
      <c r="C9" s="47">
        <f t="shared" si="4"/>
        <v>16.7</v>
      </c>
      <c r="D9" s="84">
        <f t="shared" si="0"/>
        <v>100.6</v>
      </c>
      <c r="E9" s="47">
        <v>0.8</v>
      </c>
      <c r="F9" s="60">
        <v>0.8</v>
      </c>
      <c r="G9" s="84">
        <f t="shared" si="1"/>
        <v>100</v>
      </c>
      <c r="H9" s="47">
        <v>15.8</v>
      </c>
      <c r="I9" s="60">
        <v>15.9</v>
      </c>
      <c r="J9" s="84">
        <f t="shared" si="2"/>
        <v>100.6</v>
      </c>
      <c r="L9" s="84"/>
      <c r="M9" s="84"/>
      <c r="N9" s="125"/>
      <c r="O9" s="125"/>
      <c r="P9" s="86"/>
    </row>
    <row r="10" spans="1:16" ht="15.75" customHeight="1">
      <c r="A10" s="46" t="s">
        <v>38</v>
      </c>
      <c r="B10" s="47">
        <f t="shared" si="3"/>
        <v>58</v>
      </c>
      <c r="C10" s="47">
        <f t="shared" si="4"/>
        <v>60</v>
      </c>
      <c r="D10" s="84">
        <f t="shared" si="0"/>
        <v>103.4</v>
      </c>
      <c r="E10" s="47">
        <v>15</v>
      </c>
      <c r="F10" s="60">
        <v>15.3</v>
      </c>
      <c r="G10" s="84">
        <f t="shared" si="1"/>
        <v>102</v>
      </c>
      <c r="H10" s="47">
        <v>43</v>
      </c>
      <c r="I10" s="60">
        <v>44.7</v>
      </c>
      <c r="J10" s="84">
        <f t="shared" si="2"/>
        <v>104</v>
      </c>
      <c r="L10" s="84"/>
      <c r="M10" s="84"/>
      <c r="N10" s="125"/>
      <c r="O10" s="125"/>
      <c r="P10" s="86"/>
    </row>
    <row r="11" spans="1:16" ht="15.75" customHeight="1">
      <c r="A11" s="46" t="s">
        <v>39</v>
      </c>
      <c r="B11" s="47">
        <f t="shared" si="3"/>
        <v>81.69999999999999</v>
      </c>
      <c r="C11" s="47">
        <f t="shared" si="4"/>
        <v>72.4</v>
      </c>
      <c r="D11" s="84">
        <f t="shared" si="0"/>
        <v>88.6</v>
      </c>
      <c r="E11" s="47">
        <v>17.6</v>
      </c>
      <c r="F11" s="60">
        <v>11.7</v>
      </c>
      <c r="G11" s="84">
        <f t="shared" si="1"/>
        <v>66.5</v>
      </c>
      <c r="H11" s="47">
        <v>64.1</v>
      </c>
      <c r="I11" s="60">
        <v>60.7</v>
      </c>
      <c r="J11" s="84">
        <f t="shared" si="2"/>
        <v>94.7</v>
      </c>
      <c r="L11" s="84"/>
      <c r="M11" s="84"/>
      <c r="N11" s="125"/>
      <c r="O11" s="125"/>
      <c r="P11" s="86"/>
    </row>
    <row r="12" spans="1:16" ht="15.75" customHeight="1">
      <c r="A12" s="46" t="s">
        <v>40</v>
      </c>
      <c r="B12" s="47">
        <f t="shared" si="3"/>
        <v>26.5</v>
      </c>
      <c r="C12" s="47">
        <f t="shared" si="4"/>
        <v>25.9</v>
      </c>
      <c r="D12" s="84">
        <f t="shared" si="0"/>
        <v>97.7</v>
      </c>
      <c r="E12" s="47">
        <v>4.9</v>
      </c>
      <c r="F12" s="60">
        <v>4.1</v>
      </c>
      <c r="G12" s="84">
        <f t="shared" si="1"/>
        <v>83.7</v>
      </c>
      <c r="H12" s="47">
        <v>21.6</v>
      </c>
      <c r="I12" s="60">
        <v>21.8</v>
      </c>
      <c r="J12" s="84">
        <f t="shared" si="2"/>
        <v>100.9</v>
      </c>
      <c r="L12" s="84"/>
      <c r="M12" s="84"/>
      <c r="N12" s="125"/>
      <c r="O12" s="125"/>
      <c r="P12" s="86"/>
    </row>
    <row r="13" spans="1:16" ht="15.75" customHeight="1">
      <c r="A13" s="46" t="s">
        <v>41</v>
      </c>
      <c r="B13" s="47">
        <f t="shared" si="3"/>
        <v>166</v>
      </c>
      <c r="C13" s="47">
        <f t="shared" si="4"/>
        <v>161.2</v>
      </c>
      <c r="D13" s="84">
        <f t="shared" si="0"/>
        <v>97.1</v>
      </c>
      <c r="E13" s="47">
        <v>17.6</v>
      </c>
      <c r="F13" s="60">
        <v>12.1</v>
      </c>
      <c r="G13" s="84">
        <f t="shared" si="1"/>
        <v>68.8</v>
      </c>
      <c r="H13" s="47">
        <v>148.4</v>
      </c>
      <c r="I13" s="60">
        <v>149.1</v>
      </c>
      <c r="J13" s="84">
        <f t="shared" si="2"/>
        <v>100.5</v>
      </c>
      <c r="L13" s="84"/>
      <c r="M13" s="84"/>
      <c r="N13" s="125"/>
      <c r="O13" s="125"/>
      <c r="P13" s="86"/>
    </row>
    <row r="14" spans="1:16" ht="15.75" customHeight="1">
      <c r="A14" s="46" t="s">
        <v>42</v>
      </c>
      <c r="B14" s="47">
        <f t="shared" si="3"/>
        <v>55.9</v>
      </c>
      <c r="C14" s="47">
        <f t="shared" si="4"/>
        <v>65.3</v>
      </c>
      <c r="D14" s="84">
        <f t="shared" si="0"/>
        <v>116.8</v>
      </c>
      <c r="E14" s="47">
        <v>11</v>
      </c>
      <c r="F14" s="60">
        <v>13.6</v>
      </c>
      <c r="G14" s="84">
        <f t="shared" si="1"/>
        <v>123.6</v>
      </c>
      <c r="H14" s="47">
        <v>44.9</v>
      </c>
      <c r="I14" s="60">
        <v>51.7</v>
      </c>
      <c r="J14" s="84">
        <f t="shared" si="2"/>
        <v>115.1</v>
      </c>
      <c r="L14" s="84"/>
      <c r="M14" s="84"/>
      <c r="N14" s="125"/>
      <c r="O14" s="125"/>
      <c r="P14" s="86"/>
    </row>
    <row r="15" spans="1:16" ht="15.75" customHeight="1">
      <c r="A15" s="46" t="s">
        <v>43</v>
      </c>
      <c r="B15" s="47">
        <f t="shared" si="3"/>
        <v>29.400000000000002</v>
      </c>
      <c r="C15" s="47">
        <f t="shared" si="4"/>
        <v>29.5</v>
      </c>
      <c r="D15" s="84">
        <f t="shared" si="0"/>
        <v>100.3</v>
      </c>
      <c r="E15" s="47">
        <v>2.3</v>
      </c>
      <c r="F15" s="60">
        <v>2.3</v>
      </c>
      <c r="G15" s="84">
        <f t="shared" si="1"/>
        <v>100</v>
      </c>
      <c r="H15" s="47">
        <v>27.1</v>
      </c>
      <c r="I15" s="60">
        <v>27.2</v>
      </c>
      <c r="J15" s="84">
        <f t="shared" si="2"/>
        <v>100.4</v>
      </c>
      <c r="L15" s="84"/>
      <c r="M15" s="84"/>
      <c r="N15" s="125"/>
      <c r="O15" s="125"/>
      <c r="P15" s="86"/>
    </row>
    <row r="16" spans="1:16" ht="15.75" customHeight="1">
      <c r="A16" s="46" t="s">
        <v>44</v>
      </c>
      <c r="B16" s="47">
        <f t="shared" si="3"/>
        <v>29.099999999999998</v>
      </c>
      <c r="C16" s="47">
        <f t="shared" si="4"/>
        <v>36.8</v>
      </c>
      <c r="D16" s="84">
        <f t="shared" si="0"/>
        <v>126.5</v>
      </c>
      <c r="E16" s="47">
        <v>5.2</v>
      </c>
      <c r="F16" s="60">
        <v>5.3</v>
      </c>
      <c r="G16" s="84">
        <f t="shared" si="1"/>
        <v>101.9</v>
      </c>
      <c r="H16" s="47">
        <v>23.9</v>
      </c>
      <c r="I16" s="60">
        <v>31.5</v>
      </c>
      <c r="J16" s="84">
        <f t="shared" si="2"/>
        <v>131.8</v>
      </c>
      <c r="L16" s="84"/>
      <c r="M16" s="84"/>
      <c r="N16" s="125"/>
      <c r="O16" s="125"/>
      <c r="P16" s="86"/>
    </row>
    <row r="17" spans="1:16" ht="15.75" customHeight="1">
      <c r="A17" s="46" t="s">
        <v>45</v>
      </c>
      <c r="B17" s="47">
        <f t="shared" si="3"/>
        <v>44.4</v>
      </c>
      <c r="C17" s="47">
        <f t="shared" si="4"/>
        <v>43.8</v>
      </c>
      <c r="D17" s="84">
        <f t="shared" si="0"/>
        <v>98.6</v>
      </c>
      <c r="E17" s="47">
        <v>7</v>
      </c>
      <c r="F17" s="60">
        <v>6.3</v>
      </c>
      <c r="G17" s="84">
        <f t="shared" si="1"/>
        <v>90</v>
      </c>
      <c r="H17" s="47">
        <v>37.4</v>
      </c>
      <c r="I17" s="60">
        <v>37.5</v>
      </c>
      <c r="J17" s="84">
        <f t="shared" si="2"/>
        <v>100.3</v>
      </c>
      <c r="L17" s="84"/>
      <c r="M17" s="84"/>
      <c r="N17" s="125"/>
      <c r="O17" s="125"/>
      <c r="P17" s="86"/>
    </row>
    <row r="18" spans="1:16" ht="15.75" customHeight="1">
      <c r="A18" s="46" t="s">
        <v>46</v>
      </c>
      <c r="B18" s="47">
        <f t="shared" si="3"/>
        <v>58.900000000000006</v>
      </c>
      <c r="C18" s="47">
        <f t="shared" si="4"/>
        <v>51.4</v>
      </c>
      <c r="D18" s="84">
        <f t="shared" si="0"/>
        <v>87.3</v>
      </c>
      <c r="E18" s="47">
        <v>9.3</v>
      </c>
      <c r="F18" s="60">
        <v>5.8</v>
      </c>
      <c r="G18" s="84">
        <f t="shared" si="1"/>
        <v>62.4</v>
      </c>
      <c r="H18" s="47">
        <v>49.6</v>
      </c>
      <c r="I18" s="60">
        <v>45.6</v>
      </c>
      <c r="J18" s="84">
        <f t="shared" si="2"/>
        <v>91.9</v>
      </c>
      <c r="L18" s="84"/>
      <c r="M18" s="84"/>
      <c r="N18" s="125"/>
      <c r="O18" s="125"/>
      <c r="P18" s="86"/>
    </row>
    <row r="19" spans="1:16" ht="15.75" customHeight="1">
      <c r="A19" s="46" t="s">
        <v>47</v>
      </c>
      <c r="B19" s="47">
        <f t="shared" si="3"/>
        <v>31.8</v>
      </c>
      <c r="C19" s="47">
        <f t="shared" si="4"/>
        <v>35.5</v>
      </c>
      <c r="D19" s="84">
        <f t="shared" si="0"/>
        <v>111.6</v>
      </c>
      <c r="E19" s="47">
        <v>3.8</v>
      </c>
      <c r="F19" s="60">
        <v>4.6</v>
      </c>
      <c r="G19" s="84">
        <f t="shared" si="1"/>
        <v>121.1</v>
      </c>
      <c r="H19" s="47">
        <v>28</v>
      </c>
      <c r="I19" s="60">
        <v>30.9</v>
      </c>
      <c r="J19" s="84">
        <f t="shared" si="2"/>
        <v>110.4</v>
      </c>
      <c r="L19" s="84"/>
      <c r="M19" s="84"/>
      <c r="N19" s="125"/>
      <c r="O19" s="125"/>
      <c r="P19" s="86"/>
    </row>
    <row r="20" spans="1:16" ht="15.75" customHeight="1">
      <c r="A20" s="46" t="s">
        <v>48</v>
      </c>
      <c r="B20" s="47">
        <f t="shared" si="3"/>
        <v>54.699999999999996</v>
      </c>
      <c r="C20" s="47">
        <f t="shared" si="4"/>
        <v>54.7</v>
      </c>
      <c r="D20" s="84">
        <f t="shared" si="0"/>
        <v>100</v>
      </c>
      <c r="E20" s="47">
        <v>8.9</v>
      </c>
      <c r="F20" s="60">
        <v>8</v>
      </c>
      <c r="G20" s="84">
        <f t="shared" si="1"/>
        <v>89.9</v>
      </c>
      <c r="H20" s="47">
        <v>45.8</v>
      </c>
      <c r="I20" s="60">
        <v>46.7</v>
      </c>
      <c r="J20" s="84">
        <f t="shared" si="2"/>
        <v>102</v>
      </c>
      <c r="L20" s="84"/>
      <c r="M20" s="84"/>
      <c r="N20" s="125"/>
      <c r="O20" s="125"/>
      <c r="P20" s="86"/>
    </row>
    <row r="21" spans="1:16" ht="15.75" customHeight="1">
      <c r="A21" s="46" t="s">
        <v>49</v>
      </c>
      <c r="B21" s="47">
        <f t="shared" si="3"/>
        <v>409.3</v>
      </c>
      <c r="C21" s="47">
        <f t="shared" si="4"/>
        <v>383.2</v>
      </c>
      <c r="D21" s="84">
        <f t="shared" si="0"/>
        <v>93.6</v>
      </c>
      <c r="E21" s="47">
        <v>57.6</v>
      </c>
      <c r="F21" s="60">
        <v>52.3</v>
      </c>
      <c r="G21" s="84">
        <f t="shared" si="1"/>
        <v>90.8</v>
      </c>
      <c r="H21" s="47">
        <v>351.7</v>
      </c>
      <c r="I21" s="60">
        <v>330.9</v>
      </c>
      <c r="J21" s="84">
        <f t="shared" si="2"/>
        <v>94.1</v>
      </c>
      <c r="L21" s="84"/>
      <c r="M21" s="84"/>
      <c r="N21" s="125"/>
      <c r="O21" s="125"/>
      <c r="P21" s="86"/>
    </row>
    <row r="22" spans="1:16" ht="15.75" customHeight="1">
      <c r="A22" s="46" t="s">
        <v>50</v>
      </c>
      <c r="B22" s="47">
        <f t="shared" si="3"/>
        <v>45.599999999999994</v>
      </c>
      <c r="C22" s="47">
        <f t="shared" si="4"/>
        <v>45.5</v>
      </c>
      <c r="D22" s="84">
        <f t="shared" si="0"/>
        <v>99.8</v>
      </c>
      <c r="E22" s="47">
        <v>8.2</v>
      </c>
      <c r="F22" s="60">
        <v>8.5</v>
      </c>
      <c r="G22" s="84">
        <f t="shared" si="1"/>
        <v>103.7</v>
      </c>
      <c r="H22" s="47">
        <v>37.4</v>
      </c>
      <c r="I22" s="60">
        <v>37</v>
      </c>
      <c r="J22" s="84">
        <f t="shared" si="2"/>
        <v>98.9</v>
      </c>
      <c r="L22" s="84"/>
      <c r="M22" s="84"/>
      <c r="N22" s="125"/>
      <c r="O22" s="125"/>
      <c r="P22" s="86"/>
    </row>
    <row r="23" spans="1:16" ht="15.75" customHeight="1">
      <c r="A23" s="46" t="s">
        <v>51</v>
      </c>
      <c r="B23" s="47">
        <f t="shared" si="3"/>
        <v>18.2</v>
      </c>
      <c r="C23" s="47">
        <f t="shared" si="4"/>
        <v>18.4</v>
      </c>
      <c r="D23" s="84">
        <f t="shared" si="0"/>
        <v>101.1</v>
      </c>
      <c r="E23" s="47">
        <v>2.4</v>
      </c>
      <c r="F23" s="60">
        <v>1.7</v>
      </c>
      <c r="G23" s="84">
        <f t="shared" si="1"/>
        <v>70.8</v>
      </c>
      <c r="H23" s="47">
        <v>15.8</v>
      </c>
      <c r="I23" s="60">
        <v>16.7</v>
      </c>
      <c r="J23" s="84">
        <f t="shared" si="2"/>
        <v>105.7</v>
      </c>
      <c r="L23" s="84"/>
      <c r="M23" s="84"/>
      <c r="N23" s="125"/>
      <c r="O23" s="125"/>
      <c r="P23" s="86"/>
    </row>
    <row r="24" spans="1:16" ht="15.75" customHeight="1">
      <c r="A24" s="46" t="s">
        <v>52</v>
      </c>
      <c r="B24" s="47">
        <f t="shared" si="3"/>
        <v>39.699999999999996</v>
      </c>
      <c r="C24" s="47">
        <f t="shared" si="4"/>
        <v>38.8</v>
      </c>
      <c r="D24" s="84">
        <f t="shared" si="0"/>
        <v>97.7</v>
      </c>
      <c r="E24" s="47">
        <v>5.9</v>
      </c>
      <c r="F24" s="60">
        <v>4.8</v>
      </c>
      <c r="G24" s="84">
        <f t="shared" si="1"/>
        <v>81.4</v>
      </c>
      <c r="H24" s="47">
        <v>33.8</v>
      </c>
      <c r="I24" s="60">
        <v>34</v>
      </c>
      <c r="J24" s="84">
        <f t="shared" si="2"/>
        <v>100.6</v>
      </c>
      <c r="L24" s="84"/>
      <c r="M24" s="84"/>
      <c r="N24" s="125"/>
      <c r="O24" s="125"/>
      <c r="P24" s="86"/>
    </row>
    <row r="25" spans="1:16" ht="15.75" customHeight="1">
      <c r="A25" s="46" t="s">
        <v>53</v>
      </c>
      <c r="B25" s="47">
        <f t="shared" si="3"/>
        <v>12.9</v>
      </c>
      <c r="C25" s="47">
        <f t="shared" si="4"/>
        <v>13.3</v>
      </c>
      <c r="D25" s="84">
        <f t="shared" si="0"/>
        <v>103.1</v>
      </c>
      <c r="E25" s="47">
        <v>0.6</v>
      </c>
      <c r="F25" s="60">
        <v>0.5</v>
      </c>
      <c r="G25" s="84">
        <f t="shared" si="1"/>
        <v>83.3</v>
      </c>
      <c r="H25" s="47">
        <v>12.3</v>
      </c>
      <c r="I25" s="60">
        <v>12.8</v>
      </c>
      <c r="J25" s="84">
        <f t="shared" si="2"/>
        <v>104.1</v>
      </c>
      <c r="L25" s="84"/>
      <c r="M25" s="84"/>
      <c r="N25" s="125"/>
      <c r="O25" s="125"/>
      <c r="P25" s="86"/>
    </row>
    <row r="26" spans="1:16" ht="15.75" customHeight="1">
      <c r="A26" s="46" t="s">
        <v>54</v>
      </c>
      <c r="B26" s="47">
        <f t="shared" si="3"/>
        <v>78.8</v>
      </c>
      <c r="C26" s="47">
        <f t="shared" si="4"/>
        <v>79.8</v>
      </c>
      <c r="D26" s="84">
        <f t="shared" si="0"/>
        <v>101.3</v>
      </c>
      <c r="E26" s="47">
        <v>12.2</v>
      </c>
      <c r="F26" s="60">
        <v>11.3</v>
      </c>
      <c r="G26" s="84">
        <f t="shared" si="1"/>
        <v>92.6</v>
      </c>
      <c r="H26" s="47">
        <v>66.6</v>
      </c>
      <c r="I26" s="60">
        <v>68.5</v>
      </c>
      <c r="J26" s="84">
        <f t="shared" si="2"/>
        <v>102.9</v>
      </c>
      <c r="L26" s="84"/>
      <c r="M26" s="84"/>
      <c r="N26" s="125"/>
      <c r="O26" s="125"/>
      <c r="P26" s="86"/>
    </row>
    <row r="27" spans="1:16" ht="15.75" customHeight="1">
      <c r="A27" s="46" t="s">
        <v>55</v>
      </c>
      <c r="B27" s="47">
        <f t="shared" si="3"/>
        <v>54.7</v>
      </c>
      <c r="C27" s="47">
        <f t="shared" si="4"/>
        <v>52</v>
      </c>
      <c r="D27" s="84">
        <f t="shared" si="0"/>
        <v>95.1</v>
      </c>
      <c r="E27" s="47">
        <v>17.7</v>
      </c>
      <c r="F27" s="60">
        <v>17.6</v>
      </c>
      <c r="G27" s="84">
        <f t="shared" si="1"/>
        <v>99.4</v>
      </c>
      <c r="H27" s="47">
        <v>37</v>
      </c>
      <c r="I27" s="60">
        <v>34.4</v>
      </c>
      <c r="J27" s="84">
        <f t="shared" si="2"/>
        <v>93</v>
      </c>
      <c r="L27" s="84"/>
      <c r="M27" s="84"/>
      <c r="N27" s="125"/>
      <c r="O27" s="125"/>
      <c r="P27" s="86"/>
    </row>
    <row r="28" spans="1:16" ht="15.75" customHeight="1">
      <c r="A28" s="46" t="s">
        <v>56</v>
      </c>
      <c r="B28" s="47">
        <f t="shared" si="3"/>
        <v>27.2</v>
      </c>
      <c r="C28" s="47">
        <f t="shared" si="4"/>
        <v>26.8</v>
      </c>
      <c r="D28" s="84">
        <f t="shared" si="0"/>
        <v>98.5</v>
      </c>
      <c r="E28" s="47">
        <v>3.7</v>
      </c>
      <c r="F28" s="60">
        <v>3.7</v>
      </c>
      <c r="G28" s="84">
        <f t="shared" si="1"/>
        <v>100</v>
      </c>
      <c r="H28" s="47">
        <v>23.5</v>
      </c>
      <c r="I28" s="60">
        <v>23.1</v>
      </c>
      <c r="J28" s="84">
        <f t="shared" si="2"/>
        <v>98.3</v>
      </c>
      <c r="L28" s="84"/>
      <c r="M28" s="84"/>
      <c r="N28" s="125"/>
      <c r="O28" s="125"/>
      <c r="P28" s="86"/>
    </row>
    <row r="29" spans="1:16" ht="15.75" customHeight="1">
      <c r="A29" s="46" t="s">
        <v>57</v>
      </c>
      <c r="B29" s="47">
        <f t="shared" si="3"/>
        <v>38.7</v>
      </c>
      <c r="C29" s="47">
        <f t="shared" si="4"/>
        <v>35.2</v>
      </c>
      <c r="D29" s="84">
        <f t="shared" si="0"/>
        <v>91</v>
      </c>
      <c r="E29" s="47">
        <v>5</v>
      </c>
      <c r="F29" s="60">
        <v>4.6</v>
      </c>
      <c r="G29" s="84">
        <f t="shared" si="1"/>
        <v>92</v>
      </c>
      <c r="H29" s="47">
        <v>33.7</v>
      </c>
      <c r="I29" s="60">
        <v>30.6</v>
      </c>
      <c r="J29" s="84">
        <f t="shared" si="2"/>
        <v>90.8</v>
      </c>
      <c r="L29" s="84"/>
      <c r="M29" s="84"/>
      <c r="N29" s="125"/>
      <c r="O29" s="125"/>
      <c r="P29" s="86"/>
    </row>
    <row r="30" spans="1:16" ht="15.75" customHeight="1">
      <c r="A30" s="46" t="s">
        <v>58</v>
      </c>
      <c r="B30" s="47">
        <f t="shared" si="3"/>
        <v>51.099999999999994</v>
      </c>
      <c r="C30" s="47">
        <f t="shared" si="4"/>
        <v>51</v>
      </c>
      <c r="D30" s="84">
        <f t="shared" si="0"/>
        <v>99.8</v>
      </c>
      <c r="E30" s="47">
        <v>6.3</v>
      </c>
      <c r="F30" s="60">
        <v>5.4</v>
      </c>
      <c r="G30" s="84">
        <f t="shared" si="1"/>
        <v>85.7</v>
      </c>
      <c r="H30" s="47">
        <v>44.8</v>
      </c>
      <c r="I30" s="60">
        <v>45.6</v>
      </c>
      <c r="J30" s="84">
        <f t="shared" si="2"/>
        <v>101.8</v>
      </c>
      <c r="L30" s="84"/>
      <c r="M30" s="84"/>
      <c r="N30" s="125"/>
      <c r="O30" s="125"/>
      <c r="P30" s="86"/>
    </row>
    <row r="31" spans="1:16" ht="15.75" customHeight="1">
      <c r="A31" s="46" t="s">
        <v>59</v>
      </c>
      <c r="B31" s="47">
        <f t="shared" si="3"/>
        <v>34.2</v>
      </c>
      <c r="C31" s="47">
        <f t="shared" si="4"/>
        <v>34.4</v>
      </c>
      <c r="D31" s="84">
        <f t="shared" si="0"/>
        <v>100.6</v>
      </c>
      <c r="E31" s="47">
        <v>3.9</v>
      </c>
      <c r="F31" s="60">
        <v>3.7</v>
      </c>
      <c r="G31" s="84">
        <f t="shared" si="1"/>
        <v>94.9</v>
      </c>
      <c r="H31" s="47">
        <v>30.3</v>
      </c>
      <c r="I31" s="60">
        <v>30.7</v>
      </c>
      <c r="J31" s="84">
        <f t="shared" si="2"/>
        <v>101.3</v>
      </c>
      <c r="L31" s="84"/>
      <c r="M31" s="84"/>
      <c r="N31" s="125"/>
      <c r="O31" s="125"/>
      <c r="P31" s="86"/>
    </row>
    <row r="32" spans="1:12" ht="15" customHeight="1">
      <c r="A32" s="46"/>
      <c r="B32" s="49"/>
      <c r="C32" s="63"/>
      <c r="D32" s="49"/>
      <c r="E32" s="49"/>
      <c r="F32" s="66"/>
      <c r="G32" s="49"/>
      <c r="H32" s="49"/>
      <c r="I32" s="63"/>
      <c r="J32" s="49"/>
      <c r="L32" s="47"/>
    </row>
    <row r="33" spans="1:12" ht="15" customHeight="1">
      <c r="A33" s="46"/>
      <c r="B33" s="49"/>
      <c r="C33" s="49"/>
      <c r="D33" s="49"/>
      <c r="E33" s="49"/>
      <c r="F33" s="49"/>
      <c r="G33" s="49"/>
      <c r="H33" s="49"/>
      <c r="I33" s="66"/>
      <c r="J33" s="49"/>
      <c r="L33" s="47"/>
    </row>
    <row r="34" spans="1:127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P34" s="85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</row>
    <row r="35" ht="15" customHeight="1">
      <c r="L35" s="47"/>
    </row>
    <row r="36" ht="15.75"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ht="15.75">
      <c r="L38" s="64"/>
    </row>
    <row r="39" ht="15.75">
      <c r="L39" s="64"/>
    </row>
    <row r="40" ht="15.75">
      <c r="L40" s="64"/>
    </row>
    <row r="41" ht="15.75">
      <c r="L41" s="64"/>
    </row>
    <row r="42" ht="15.75">
      <c r="L42" s="64"/>
    </row>
    <row r="43" ht="15.75">
      <c r="L43" s="64"/>
    </row>
    <row r="44" ht="15.75">
      <c r="L44" s="64"/>
    </row>
    <row r="45" ht="15.75">
      <c r="L45" s="64"/>
    </row>
  </sheetData>
  <sheetProtection/>
  <mergeCells count="7">
    <mergeCell ref="A1:J1"/>
    <mergeCell ref="A2:J2"/>
    <mergeCell ref="I4:J4"/>
    <mergeCell ref="H5:J5"/>
    <mergeCell ref="A5:A6"/>
    <mergeCell ref="B5:D5"/>
    <mergeCell ref="E5:G5"/>
  </mergeCells>
  <conditionalFormatting sqref="J7 D7 G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W45"/>
  <sheetViews>
    <sheetView zoomScale="75" zoomScaleNormal="75" zoomScalePageLayoutView="0" workbookViewId="0" topLeftCell="A1">
      <selection activeCell="F37" sqref="F37"/>
    </sheetView>
  </sheetViews>
  <sheetFormatPr defaultColWidth="9.33203125" defaultRowHeight="12.75"/>
  <cols>
    <col min="1" max="1" width="35.83203125" style="53" customWidth="1"/>
    <col min="2" max="10" width="11.83203125" style="53" customWidth="1"/>
    <col min="11" max="11" width="10" style="53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9.5" style="56" customWidth="1"/>
    <col min="17" max="17" width="13" style="56" bestFit="1" customWidth="1"/>
    <col min="18" max="18" width="35.83203125" style="56" customWidth="1"/>
    <col min="19" max="19" width="12.83203125" style="56" customWidth="1"/>
    <col min="20" max="20" width="12.33203125" style="56" customWidth="1"/>
    <col min="21" max="21" width="12.83203125" style="56" hidden="1" customWidth="1"/>
    <col min="22" max="22" width="12.83203125" style="56" customWidth="1"/>
    <col min="23" max="23" width="12.66015625" style="56" customWidth="1"/>
    <col min="24" max="24" width="12.83203125" style="56" hidden="1" customWidth="1"/>
    <col min="25" max="25" width="12.83203125" style="56" customWidth="1"/>
    <col min="26" max="26" width="12.33203125" style="56" customWidth="1"/>
    <col min="27" max="27" width="12.83203125" style="56" hidden="1" customWidth="1"/>
    <col min="28" max="31" width="9.33203125" style="56" customWidth="1"/>
    <col min="32" max="32" width="35.33203125" style="56" customWidth="1"/>
    <col min="33" max="34" width="11.83203125" style="56" customWidth="1"/>
    <col min="35" max="35" width="12.83203125" style="56" customWidth="1"/>
    <col min="36" max="37" width="11.83203125" style="56" customWidth="1"/>
    <col min="38" max="38" width="12.83203125" style="56" customWidth="1"/>
    <col min="39" max="40" width="11.83203125" style="56" customWidth="1"/>
    <col min="41" max="41" width="12.83203125" style="56" customWidth="1"/>
    <col min="42" max="43" width="9.33203125" style="56" customWidth="1"/>
    <col min="44" max="44" width="13.5" style="56" customWidth="1"/>
    <col min="45" max="45" width="12.5" style="56" customWidth="1"/>
    <col min="46" max="46" width="9.33203125" style="56" customWidth="1"/>
    <col min="47" max="48" width="11.16015625" style="56" customWidth="1"/>
    <col min="49" max="53" width="9.33203125" style="56" customWidth="1"/>
    <col min="54" max="54" width="36.5" style="56" customWidth="1"/>
    <col min="55" max="63" width="11.83203125" style="56" customWidth="1"/>
    <col min="64" max="67" width="9.33203125" style="56" customWidth="1"/>
    <col min="68" max="16384" width="9.33203125" style="53" customWidth="1"/>
  </cols>
  <sheetData>
    <row r="1" spans="1:12" ht="19.5" customHeight="1">
      <c r="A1" s="201" t="s">
        <v>69</v>
      </c>
      <c r="B1" s="201"/>
      <c r="C1" s="201"/>
      <c r="D1" s="201"/>
      <c r="E1" s="201"/>
      <c r="F1" s="201"/>
      <c r="G1" s="201"/>
      <c r="H1" s="201"/>
      <c r="I1" s="201"/>
      <c r="J1" s="201"/>
      <c r="L1" s="42"/>
    </row>
    <row r="2" spans="1:12" ht="12.75" customHeight="1">
      <c r="A2" s="204" t="s">
        <v>178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83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7" t="s">
        <v>65</v>
      </c>
      <c r="J4" s="207"/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L5" s="142"/>
    </row>
    <row r="6" spans="1:12" ht="45" customHeight="1">
      <c r="A6" s="196"/>
      <c r="B6" s="57">
        <v>2014</v>
      </c>
      <c r="C6" s="57">
        <v>2015</v>
      </c>
      <c r="D6" s="43" t="s">
        <v>192</v>
      </c>
      <c r="E6" s="57">
        <v>2014</v>
      </c>
      <c r="F6" s="57">
        <v>2015</v>
      </c>
      <c r="G6" s="43" t="s">
        <v>192</v>
      </c>
      <c r="H6" s="57">
        <v>2014</v>
      </c>
      <c r="I6" s="57">
        <v>2015</v>
      </c>
      <c r="J6" s="43" t="s">
        <v>192</v>
      </c>
      <c r="L6" s="143"/>
    </row>
    <row r="7" spans="1:16" ht="15.75" customHeight="1">
      <c r="A7" s="58" t="s">
        <v>35</v>
      </c>
      <c r="B7" s="59">
        <f>SUM(B8:B31)</f>
        <v>220636.1</v>
      </c>
      <c r="C7" s="59">
        <f>SUM(C8:C31)</f>
        <v>218389.4</v>
      </c>
      <c r="D7" s="59">
        <f>ROUND((C7/B7)*100,1)</f>
        <v>99</v>
      </c>
      <c r="E7" s="77">
        <f>SUM(E8:E31)</f>
        <v>127240.00000000001</v>
      </c>
      <c r="F7" s="77">
        <f>SUM(F8:F31)</f>
        <v>124442.1</v>
      </c>
      <c r="G7" s="80">
        <f>ROUND((F7/E7)*100,1)</f>
        <v>97.8</v>
      </c>
      <c r="H7" s="59">
        <f>SUM(H8:H31)</f>
        <v>93396.09999999999</v>
      </c>
      <c r="I7" s="59">
        <f>SUM(I8:I31)</f>
        <v>93947.3</v>
      </c>
      <c r="J7" s="59">
        <f aca="true" t="shared" si="0" ref="J7:J31">ROUND((I7/H7)*100,1)</f>
        <v>100.6</v>
      </c>
      <c r="L7" s="84"/>
      <c r="M7" s="84"/>
      <c r="N7" s="125"/>
      <c r="O7" s="125"/>
      <c r="P7" s="86"/>
    </row>
    <row r="8" spans="1:16" ht="15.75" customHeight="1">
      <c r="A8" s="46" t="s">
        <v>36</v>
      </c>
      <c r="B8" s="47">
        <f aca="true" t="shared" si="1" ref="B8:B31">E8+H8</f>
        <v>23295.8</v>
      </c>
      <c r="C8" s="47">
        <f aca="true" t="shared" si="2" ref="C8:C31">F8+I8</f>
        <v>27012.6</v>
      </c>
      <c r="D8" s="84">
        <f aca="true" t="shared" si="3" ref="D8:D31">ROUND((C8/B8)*100,1)</f>
        <v>116</v>
      </c>
      <c r="E8" s="47">
        <v>15319.1</v>
      </c>
      <c r="F8" s="71">
        <v>19097</v>
      </c>
      <c r="G8" s="84">
        <f aca="true" t="shared" si="4" ref="G8:G31">ROUND((F8/E8)*100,1)</f>
        <v>124.7</v>
      </c>
      <c r="H8" s="47">
        <v>7976.7</v>
      </c>
      <c r="I8" s="71">
        <v>7915.6</v>
      </c>
      <c r="J8" s="84">
        <f t="shared" si="0"/>
        <v>99.2</v>
      </c>
      <c r="L8" s="84"/>
      <c r="M8" s="84"/>
      <c r="N8" s="125"/>
      <c r="O8" s="125"/>
      <c r="P8" s="86"/>
    </row>
    <row r="9" spans="1:16" ht="15.75" customHeight="1">
      <c r="A9" s="46" t="s">
        <v>37</v>
      </c>
      <c r="B9" s="47">
        <f t="shared" si="1"/>
        <v>6465.8000000000075</v>
      </c>
      <c r="C9" s="47">
        <f t="shared" si="2"/>
        <v>7021.3</v>
      </c>
      <c r="D9" s="84">
        <f t="shared" si="3"/>
        <v>108.6</v>
      </c>
      <c r="E9" s="47">
        <v>3631.5000000000073</v>
      </c>
      <c r="F9" s="71">
        <v>4144.5</v>
      </c>
      <c r="G9" s="84">
        <f t="shared" si="4"/>
        <v>114.1</v>
      </c>
      <c r="H9" s="47">
        <v>2834.3</v>
      </c>
      <c r="I9" s="71">
        <v>2876.8</v>
      </c>
      <c r="J9" s="84">
        <f t="shared" si="0"/>
        <v>101.5</v>
      </c>
      <c r="L9" s="84"/>
      <c r="M9" s="84"/>
      <c r="N9" s="125"/>
      <c r="O9" s="125"/>
      <c r="P9" s="86"/>
    </row>
    <row r="10" spans="1:16" ht="15.75" customHeight="1">
      <c r="A10" s="46" t="s">
        <v>38</v>
      </c>
      <c r="B10" s="47">
        <f t="shared" si="1"/>
        <v>17247.5</v>
      </c>
      <c r="C10" s="47">
        <f t="shared" si="2"/>
        <v>18094.1</v>
      </c>
      <c r="D10" s="84">
        <f t="shared" si="3"/>
        <v>104.9</v>
      </c>
      <c r="E10" s="47">
        <v>12657.7</v>
      </c>
      <c r="F10" s="71">
        <v>13643.3</v>
      </c>
      <c r="G10" s="84">
        <f t="shared" si="4"/>
        <v>107.8</v>
      </c>
      <c r="H10" s="47">
        <v>4589.8</v>
      </c>
      <c r="I10" s="71">
        <v>4450.8</v>
      </c>
      <c r="J10" s="84">
        <f t="shared" si="0"/>
        <v>97</v>
      </c>
      <c r="L10" s="84"/>
      <c r="M10" s="84"/>
      <c r="N10" s="125"/>
      <c r="O10" s="125"/>
      <c r="P10" s="86"/>
    </row>
    <row r="11" spans="1:16" ht="15.75" customHeight="1">
      <c r="A11" s="46" t="s">
        <v>39</v>
      </c>
      <c r="B11" s="47">
        <f t="shared" si="1"/>
        <v>13419.6</v>
      </c>
      <c r="C11" s="47">
        <f t="shared" si="2"/>
        <v>7754.5</v>
      </c>
      <c r="D11" s="84">
        <f t="shared" si="3"/>
        <v>57.8</v>
      </c>
      <c r="E11" s="47">
        <v>8400.7</v>
      </c>
      <c r="F11" s="71">
        <v>2961.9</v>
      </c>
      <c r="G11" s="84">
        <f t="shared" si="4"/>
        <v>35.3</v>
      </c>
      <c r="H11" s="47">
        <v>5018.9</v>
      </c>
      <c r="I11" s="71">
        <v>4792.6</v>
      </c>
      <c r="J11" s="84">
        <f t="shared" si="0"/>
        <v>95.5</v>
      </c>
      <c r="L11" s="84"/>
      <c r="M11" s="84"/>
      <c r="N11" s="125"/>
      <c r="O11" s="125"/>
      <c r="P11" s="86"/>
    </row>
    <row r="12" spans="1:16" ht="15.75" customHeight="1">
      <c r="A12" s="46" t="s">
        <v>40</v>
      </c>
      <c r="B12" s="47">
        <f t="shared" si="1"/>
        <v>6175.299999999999</v>
      </c>
      <c r="C12" s="47">
        <f t="shared" si="2"/>
        <v>6377.9</v>
      </c>
      <c r="D12" s="84">
        <f t="shared" si="3"/>
        <v>103.3</v>
      </c>
      <c r="E12" s="47">
        <v>429.9</v>
      </c>
      <c r="F12" s="71">
        <v>526.7</v>
      </c>
      <c r="G12" s="84">
        <f t="shared" si="4"/>
        <v>122.5</v>
      </c>
      <c r="H12" s="47">
        <v>5745.4</v>
      </c>
      <c r="I12" s="71">
        <v>5851.2</v>
      </c>
      <c r="J12" s="84">
        <f t="shared" si="0"/>
        <v>101.8</v>
      </c>
      <c r="L12" s="84"/>
      <c r="M12" s="84"/>
      <c r="N12" s="125"/>
      <c r="O12" s="125"/>
      <c r="P12" s="86"/>
    </row>
    <row r="13" spans="1:16" ht="15.75" customHeight="1">
      <c r="A13" s="46" t="s">
        <v>41</v>
      </c>
      <c r="B13" s="47">
        <f t="shared" si="1"/>
        <v>3310.7000000000003</v>
      </c>
      <c r="C13" s="47">
        <f t="shared" si="2"/>
        <v>3344.6</v>
      </c>
      <c r="D13" s="84">
        <f t="shared" si="3"/>
        <v>101</v>
      </c>
      <c r="E13" s="47">
        <v>14.8</v>
      </c>
      <c r="F13" s="71">
        <v>11.4</v>
      </c>
      <c r="G13" s="84">
        <f t="shared" si="4"/>
        <v>77</v>
      </c>
      <c r="H13" s="47">
        <v>3295.9</v>
      </c>
      <c r="I13" s="71">
        <v>3333.2</v>
      </c>
      <c r="J13" s="84">
        <f t="shared" si="0"/>
        <v>101.1</v>
      </c>
      <c r="L13" s="84"/>
      <c r="M13" s="84"/>
      <c r="N13" s="125"/>
      <c r="O13" s="125"/>
      <c r="P13" s="86"/>
    </row>
    <row r="14" spans="1:16" ht="15.75" customHeight="1">
      <c r="A14" s="46" t="s">
        <v>42</v>
      </c>
      <c r="B14" s="47">
        <f t="shared" si="1"/>
        <v>6052.2</v>
      </c>
      <c r="C14" s="47">
        <f t="shared" si="2"/>
        <v>6084.200000000001</v>
      </c>
      <c r="D14" s="84">
        <f t="shared" si="3"/>
        <v>100.5</v>
      </c>
      <c r="E14" s="47">
        <v>2986.2</v>
      </c>
      <c r="F14" s="71">
        <v>3232.8</v>
      </c>
      <c r="G14" s="84">
        <f t="shared" si="4"/>
        <v>108.3</v>
      </c>
      <c r="H14" s="47">
        <v>3066</v>
      </c>
      <c r="I14" s="71">
        <v>2851.4</v>
      </c>
      <c r="J14" s="84">
        <f t="shared" si="0"/>
        <v>93</v>
      </c>
      <c r="L14" s="84"/>
      <c r="M14" s="84"/>
      <c r="N14" s="125"/>
      <c r="O14" s="125"/>
      <c r="P14" s="86"/>
    </row>
    <row r="15" spans="1:16" ht="15.75" customHeight="1">
      <c r="A15" s="46" t="s">
        <v>43</v>
      </c>
      <c r="B15" s="47">
        <f t="shared" si="1"/>
        <v>6017</v>
      </c>
      <c r="C15" s="47">
        <f t="shared" si="2"/>
        <v>5604.6</v>
      </c>
      <c r="D15" s="84">
        <f t="shared" si="3"/>
        <v>93.1</v>
      </c>
      <c r="E15" s="47">
        <v>2917</v>
      </c>
      <c r="F15" s="71">
        <v>2498.4</v>
      </c>
      <c r="G15" s="84">
        <f t="shared" si="4"/>
        <v>85.6</v>
      </c>
      <c r="H15" s="47">
        <v>3100</v>
      </c>
      <c r="I15" s="71">
        <v>3106.2</v>
      </c>
      <c r="J15" s="84">
        <f t="shared" si="0"/>
        <v>100.2</v>
      </c>
      <c r="L15" s="84"/>
      <c r="M15" s="84"/>
      <c r="N15" s="125"/>
      <c r="O15" s="125"/>
      <c r="P15" s="86"/>
    </row>
    <row r="16" spans="1:16" ht="15.75" customHeight="1">
      <c r="A16" s="46" t="s">
        <v>44</v>
      </c>
      <c r="B16" s="47">
        <f t="shared" si="1"/>
        <v>25779.199999999997</v>
      </c>
      <c r="C16" s="47">
        <f t="shared" si="2"/>
        <v>27444</v>
      </c>
      <c r="D16" s="84">
        <f t="shared" si="3"/>
        <v>106.5</v>
      </c>
      <c r="E16" s="47">
        <v>21464.3</v>
      </c>
      <c r="F16" s="71">
        <v>22239.9</v>
      </c>
      <c r="G16" s="84">
        <f t="shared" si="4"/>
        <v>103.6</v>
      </c>
      <c r="H16" s="47">
        <v>4314.9</v>
      </c>
      <c r="I16" s="71">
        <v>5204.1</v>
      </c>
      <c r="J16" s="84">
        <f t="shared" si="0"/>
        <v>120.6</v>
      </c>
      <c r="L16" s="84"/>
      <c r="M16" s="84"/>
      <c r="N16" s="125"/>
      <c r="O16" s="125"/>
      <c r="P16" s="86"/>
    </row>
    <row r="17" spans="1:16" ht="15.75" customHeight="1">
      <c r="A17" s="46" t="s">
        <v>45</v>
      </c>
      <c r="B17" s="47">
        <f t="shared" si="1"/>
        <v>4760</v>
      </c>
      <c r="C17" s="47">
        <f t="shared" si="2"/>
        <v>4654.400000000001</v>
      </c>
      <c r="D17" s="84">
        <f t="shared" si="3"/>
        <v>97.8</v>
      </c>
      <c r="E17" s="47">
        <v>639.4</v>
      </c>
      <c r="F17" s="71">
        <v>309.6</v>
      </c>
      <c r="G17" s="84">
        <f t="shared" si="4"/>
        <v>48.4</v>
      </c>
      <c r="H17" s="47">
        <v>4120.6</v>
      </c>
      <c r="I17" s="71">
        <v>4344.8</v>
      </c>
      <c r="J17" s="84">
        <f t="shared" si="0"/>
        <v>105.4</v>
      </c>
      <c r="L17" s="84"/>
      <c r="M17" s="84"/>
      <c r="N17" s="125"/>
      <c r="O17" s="125"/>
      <c r="P17" s="86"/>
    </row>
    <row r="18" spans="1:16" ht="15.75" customHeight="1">
      <c r="A18" s="46" t="s">
        <v>46</v>
      </c>
      <c r="B18" s="47">
        <f t="shared" si="1"/>
        <v>5789.5</v>
      </c>
      <c r="C18" s="47">
        <f t="shared" si="2"/>
        <v>3717</v>
      </c>
      <c r="D18" s="84">
        <f t="shared" si="3"/>
        <v>64.2</v>
      </c>
      <c r="E18" s="47">
        <v>4087.6</v>
      </c>
      <c r="F18" s="71">
        <v>2140</v>
      </c>
      <c r="G18" s="84">
        <f t="shared" si="4"/>
        <v>52.4</v>
      </c>
      <c r="H18" s="47">
        <v>1701.9</v>
      </c>
      <c r="I18" s="71">
        <v>1577</v>
      </c>
      <c r="J18" s="84">
        <f t="shared" si="0"/>
        <v>92.7</v>
      </c>
      <c r="K18" s="52"/>
      <c r="L18" s="84"/>
      <c r="M18" s="84"/>
      <c r="N18" s="125"/>
      <c r="O18" s="125"/>
      <c r="P18" s="86"/>
    </row>
    <row r="19" spans="1:16" ht="15.75" customHeight="1">
      <c r="A19" s="46" t="s">
        <v>47</v>
      </c>
      <c r="B19" s="47">
        <f t="shared" si="1"/>
        <v>9063.099999999999</v>
      </c>
      <c r="C19" s="47">
        <f t="shared" si="2"/>
        <v>8789.1</v>
      </c>
      <c r="D19" s="84">
        <f t="shared" si="3"/>
        <v>97</v>
      </c>
      <c r="E19" s="47">
        <v>3873.2</v>
      </c>
      <c r="F19" s="71">
        <v>3537</v>
      </c>
      <c r="G19" s="84">
        <f t="shared" si="4"/>
        <v>91.3</v>
      </c>
      <c r="H19" s="47">
        <v>5189.9</v>
      </c>
      <c r="I19" s="71">
        <v>5252.1</v>
      </c>
      <c r="J19" s="84">
        <f t="shared" si="0"/>
        <v>101.2</v>
      </c>
      <c r="L19" s="84"/>
      <c r="M19" s="84"/>
      <c r="N19" s="125"/>
      <c r="O19" s="125"/>
      <c r="P19" s="86"/>
    </row>
    <row r="20" spans="1:16" ht="15.75" customHeight="1">
      <c r="A20" s="46" t="s">
        <v>48</v>
      </c>
      <c r="B20" s="47">
        <f t="shared" si="1"/>
        <v>4248.2</v>
      </c>
      <c r="C20" s="47">
        <f t="shared" si="2"/>
        <v>3262.2999999999997</v>
      </c>
      <c r="D20" s="84">
        <f t="shared" si="3"/>
        <v>76.8</v>
      </c>
      <c r="E20" s="47">
        <v>1846.3</v>
      </c>
      <c r="F20" s="71">
        <v>903.6</v>
      </c>
      <c r="G20" s="84">
        <f t="shared" si="4"/>
        <v>48.9</v>
      </c>
      <c r="H20" s="47">
        <v>2401.9</v>
      </c>
      <c r="I20" s="71">
        <v>2358.7</v>
      </c>
      <c r="J20" s="84">
        <f t="shared" si="0"/>
        <v>98.2</v>
      </c>
      <c r="L20" s="84"/>
      <c r="M20" s="84"/>
      <c r="N20" s="125"/>
      <c r="O20" s="125"/>
      <c r="P20" s="86"/>
    </row>
    <row r="21" spans="1:16" ht="15.75" customHeight="1">
      <c r="A21" s="46" t="s">
        <v>49</v>
      </c>
      <c r="B21" s="47">
        <f t="shared" si="1"/>
        <v>5238.400000000001</v>
      </c>
      <c r="C21" s="47">
        <f t="shared" si="2"/>
        <v>4811.900000000001</v>
      </c>
      <c r="D21" s="84">
        <f t="shared" si="3"/>
        <v>91.9</v>
      </c>
      <c r="E21" s="47">
        <v>125.3</v>
      </c>
      <c r="F21" s="71">
        <v>132.8</v>
      </c>
      <c r="G21" s="84">
        <f t="shared" si="4"/>
        <v>106</v>
      </c>
      <c r="H21" s="47">
        <v>5113.1</v>
      </c>
      <c r="I21" s="71">
        <v>4679.1</v>
      </c>
      <c r="J21" s="84">
        <f t="shared" si="0"/>
        <v>91.5</v>
      </c>
      <c r="L21" s="84"/>
      <c r="M21" s="84"/>
      <c r="N21" s="125"/>
      <c r="O21" s="125"/>
      <c r="P21" s="86"/>
    </row>
    <row r="22" spans="1:16" ht="15.75" customHeight="1">
      <c r="A22" s="46" t="s">
        <v>50</v>
      </c>
      <c r="B22" s="47">
        <f t="shared" si="1"/>
        <v>4547.4</v>
      </c>
      <c r="C22" s="47">
        <f t="shared" si="2"/>
        <v>4842.299999999999</v>
      </c>
      <c r="D22" s="84">
        <f t="shared" si="3"/>
        <v>106.5</v>
      </c>
      <c r="E22" s="47">
        <v>1840.6</v>
      </c>
      <c r="F22" s="71">
        <v>2180.2</v>
      </c>
      <c r="G22" s="84">
        <f t="shared" si="4"/>
        <v>118.5</v>
      </c>
      <c r="H22" s="47">
        <v>2706.8</v>
      </c>
      <c r="I22" s="71">
        <v>2662.1</v>
      </c>
      <c r="J22" s="84">
        <f t="shared" si="0"/>
        <v>98.3</v>
      </c>
      <c r="L22" s="84"/>
      <c r="M22" s="84"/>
      <c r="N22" s="125"/>
      <c r="O22" s="125"/>
      <c r="P22" s="86"/>
    </row>
    <row r="23" spans="1:16" ht="15.75" customHeight="1">
      <c r="A23" s="46" t="s">
        <v>51</v>
      </c>
      <c r="B23" s="47">
        <f t="shared" si="1"/>
        <v>6471.700000000001</v>
      </c>
      <c r="C23" s="47">
        <f t="shared" si="2"/>
        <v>6881.4</v>
      </c>
      <c r="D23" s="84">
        <f t="shared" si="3"/>
        <v>106.3</v>
      </c>
      <c r="E23" s="47">
        <v>1606.6</v>
      </c>
      <c r="F23" s="71">
        <v>1814.4</v>
      </c>
      <c r="G23" s="84">
        <f t="shared" si="4"/>
        <v>112.9</v>
      </c>
      <c r="H23" s="47">
        <v>4865.1</v>
      </c>
      <c r="I23" s="71">
        <v>5067</v>
      </c>
      <c r="J23" s="84">
        <f t="shared" si="0"/>
        <v>104.1</v>
      </c>
      <c r="L23" s="84"/>
      <c r="M23" s="84"/>
      <c r="N23" s="125"/>
      <c r="O23" s="125"/>
      <c r="P23" s="86"/>
    </row>
    <row r="24" spans="1:16" ht="15.75" customHeight="1">
      <c r="A24" s="46" t="s">
        <v>52</v>
      </c>
      <c r="B24" s="47">
        <f t="shared" si="1"/>
        <v>4951.7</v>
      </c>
      <c r="C24" s="47">
        <f t="shared" si="2"/>
        <v>4551.6</v>
      </c>
      <c r="D24" s="84">
        <f t="shared" si="3"/>
        <v>91.9</v>
      </c>
      <c r="E24" s="47">
        <v>1542.8</v>
      </c>
      <c r="F24" s="71">
        <v>1188.8</v>
      </c>
      <c r="G24" s="84">
        <f t="shared" si="4"/>
        <v>77.1</v>
      </c>
      <c r="H24" s="47">
        <v>3408.9</v>
      </c>
      <c r="I24" s="71">
        <v>3362.8</v>
      </c>
      <c r="J24" s="84">
        <f t="shared" si="0"/>
        <v>98.6</v>
      </c>
      <c r="L24" s="84"/>
      <c r="M24" s="84"/>
      <c r="N24" s="125"/>
      <c r="O24" s="125"/>
      <c r="P24" s="86"/>
    </row>
    <row r="25" spans="1:16" ht="15.75" customHeight="1">
      <c r="A25" s="46" t="s">
        <v>53</v>
      </c>
      <c r="B25" s="47">
        <f t="shared" si="1"/>
        <v>5066.5</v>
      </c>
      <c r="C25" s="47">
        <f t="shared" si="2"/>
        <v>5190.8</v>
      </c>
      <c r="D25" s="84">
        <f t="shared" si="3"/>
        <v>102.5</v>
      </c>
      <c r="E25" s="47">
        <v>1433.7</v>
      </c>
      <c r="F25" s="71">
        <v>1485.4</v>
      </c>
      <c r="G25" s="84">
        <f t="shared" si="4"/>
        <v>103.6</v>
      </c>
      <c r="H25" s="47">
        <v>3632.8</v>
      </c>
      <c r="I25" s="71">
        <v>3705.4</v>
      </c>
      <c r="J25" s="84">
        <f t="shared" si="0"/>
        <v>102</v>
      </c>
      <c r="L25" s="84"/>
      <c r="M25" s="84"/>
      <c r="N25" s="125"/>
      <c r="O25" s="125"/>
      <c r="P25" s="86"/>
    </row>
    <row r="26" spans="1:16" ht="15.75" customHeight="1">
      <c r="A26" s="46" t="s">
        <v>54</v>
      </c>
      <c r="B26" s="47">
        <f t="shared" si="1"/>
        <v>10385.599999999999</v>
      </c>
      <c r="C26" s="47">
        <f t="shared" si="2"/>
        <v>9144.5</v>
      </c>
      <c r="D26" s="84">
        <f t="shared" si="3"/>
        <v>88</v>
      </c>
      <c r="E26" s="47">
        <v>5441.7</v>
      </c>
      <c r="F26" s="71">
        <v>4189.2</v>
      </c>
      <c r="G26" s="84">
        <f t="shared" si="4"/>
        <v>77</v>
      </c>
      <c r="H26" s="47">
        <v>4943.9</v>
      </c>
      <c r="I26" s="71">
        <v>4955.3</v>
      </c>
      <c r="J26" s="84">
        <f t="shared" si="0"/>
        <v>100.2</v>
      </c>
      <c r="L26" s="84"/>
      <c r="M26" s="84"/>
      <c r="N26" s="125"/>
      <c r="O26" s="125"/>
      <c r="P26" s="86"/>
    </row>
    <row r="27" spans="1:16" ht="15.75" customHeight="1">
      <c r="A27" s="46" t="s">
        <v>55</v>
      </c>
      <c r="B27" s="47">
        <f t="shared" si="1"/>
        <v>11065.900000000001</v>
      </c>
      <c r="C27" s="47">
        <f t="shared" si="2"/>
        <v>12615.9</v>
      </c>
      <c r="D27" s="84">
        <f t="shared" si="3"/>
        <v>114</v>
      </c>
      <c r="E27" s="47">
        <v>8275.7</v>
      </c>
      <c r="F27" s="71">
        <v>9797.8</v>
      </c>
      <c r="G27" s="84">
        <f t="shared" si="4"/>
        <v>118.4</v>
      </c>
      <c r="H27" s="47">
        <v>2790.2</v>
      </c>
      <c r="I27" s="71">
        <v>2818.1</v>
      </c>
      <c r="J27" s="84">
        <f t="shared" si="0"/>
        <v>101</v>
      </c>
      <c r="L27" s="84"/>
      <c r="M27" s="84"/>
      <c r="N27" s="125"/>
      <c r="O27" s="125"/>
      <c r="P27" s="86"/>
    </row>
    <row r="28" spans="1:16" ht="15.75" customHeight="1">
      <c r="A28" s="46" t="s">
        <v>56</v>
      </c>
      <c r="B28" s="47">
        <f t="shared" si="1"/>
        <v>10864.5</v>
      </c>
      <c r="C28" s="47">
        <f t="shared" si="2"/>
        <v>9758.5</v>
      </c>
      <c r="D28" s="84">
        <f t="shared" si="3"/>
        <v>89.8</v>
      </c>
      <c r="E28" s="47">
        <v>8429.8</v>
      </c>
      <c r="F28" s="71">
        <v>7230.4</v>
      </c>
      <c r="G28" s="84">
        <f t="shared" si="4"/>
        <v>85.8</v>
      </c>
      <c r="H28" s="47">
        <v>2434.7</v>
      </c>
      <c r="I28" s="71">
        <v>2528.1</v>
      </c>
      <c r="J28" s="84">
        <f t="shared" si="0"/>
        <v>103.8</v>
      </c>
      <c r="L28" s="84"/>
      <c r="M28" s="84"/>
      <c r="N28" s="125"/>
      <c r="O28" s="125"/>
      <c r="P28" s="86"/>
    </row>
    <row r="29" spans="1:16" ht="15.75" customHeight="1">
      <c r="A29" s="46" t="s">
        <v>57</v>
      </c>
      <c r="B29" s="47">
        <f t="shared" si="1"/>
        <v>22954.6</v>
      </c>
      <c r="C29" s="47">
        <f t="shared" si="2"/>
        <v>24386.7</v>
      </c>
      <c r="D29" s="84">
        <f t="shared" si="3"/>
        <v>106.2</v>
      </c>
      <c r="E29" s="47">
        <v>18498.2</v>
      </c>
      <c r="F29" s="71">
        <v>19745.5</v>
      </c>
      <c r="G29" s="84">
        <f t="shared" si="4"/>
        <v>106.7</v>
      </c>
      <c r="H29" s="47">
        <v>4456.4</v>
      </c>
      <c r="I29" s="71">
        <v>4641.2</v>
      </c>
      <c r="J29" s="84">
        <f t="shared" si="0"/>
        <v>104.1</v>
      </c>
      <c r="L29" s="84"/>
      <c r="M29" s="84"/>
      <c r="N29" s="125"/>
      <c r="O29" s="125"/>
      <c r="P29" s="86"/>
    </row>
    <row r="30" spans="1:16" ht="15.75" customHeight="1">
      <c r="A30" s="46" t="s">
        <v>58</v>
      </c>
      <c r="B30" s="47">
        <f t="shared" si="1"/>
        <v>3417.6</v>
      </c>
      <c r="C30" s="47">
        <f t="shared" si="2"/>
        <v>3399.2</v>
      </c>
      <c r="D30" s="84">
        <f t="shared" si="3"/>
        <v>99.5</v>
      </c>
      <c r="E30" s="47">
        <v>979.9</v>
      </c>
      <c r="F30" s="71">
        <v>905.7</v>
      </c>
      <c r="G30" s="84">
        <f t="shared" si="4"/>
        <v>92.4</v>
      </c>
      <c r="H30" s="47">
        <v>2437.7</v>
      </c>
      <c r="I30" s="71">
        <v>2493.5</v>
      </c>
      <c r="J30" s="84">
        <f t="shared" si="0"/>
        <v>102.3</v>
      </c>
      <c r="L30" s="84"/>
      <c r="M30" s="84"/>
      <c r="N30" s="125"/>
      <c r="O30" s="125"/>
      <c r="P30" s="86"/>
    </row>
    <row r="31" spans="1:16" ht="15.75" customHeight="1">
      <c r="A31" s="46" t="s">
        <v>59</v>
      </c>
      <c r="B31" s="47">
        <f t="shared" si="1"/>
        <v>4048.300000000001</v>
      </c>
      <c r="C31" s="47">
        <f t="shared" si="2"/>
        <v>3646</v>
      </c>
      <c r="D31" s="84">
        <f t="shared" si="3"/>
        <v>90.1</v>
      </c>
      <c r="E31" s="47">
        <v>798.0000000000009</v>
      </c>
      <c r="F31" s="71">
        <v>525.8</v>
      </c>
      <c r="G31" s="84">
        <f t="shared" si="4"/>
        <v>65.9</v>
      </c>
      <c r="H31" s="47">
        <v>3250.3</v>
      </c>
      <c r="I31" s="71">
        <v>3120.2</v>
      </c>
      <c r="J31" s="84">
        <f t="shared" si="0"/>
        <v>96</v>
      </c>
      <c r="L31" s="84"/>
      <c r="M31" s="84"/>
      <c r="N31" s="125"/>
      <c r="O31" s="125"/>
      <c r="P31" s="86"/>
    </row>
    <row r="32" spans="1:12" ht="15" customHeight="1">
      <c r="A32" s="46"/>
      <c r="B32" s="49"/>
      <c r="C32" s="73"/>
      <c r="D32" s="49"/>
      <c r="E32" s="49"/>
      <c r="F32" s="73"/>
      <c r="H32" s="49"/>
      <c r="I32" s="73"/>
      <c r="J32" s="49"/>
      <c r="L32" s="47"/>
    </row>
    <row r="33" spans="1:12" ht="15" customHeight="1">
      <c r="A33" s="46"/>
      <c r="B33" s="49"/>
      <c r="C33" s="82"/>
      <c r="D33" s="49"/>
      <c r="E33" s="49"/>
      <c r="F33" s="49"/>
      <c r="G33" s="49"/>
      <c r="H33" s="49"/>
      <c r="I33" s="49"/>
      <c r="J33" s="49"/>
      <c r="L33" s="47"/>
    </row>
    <row r="34" spans="1:127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P34" s="85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</row>
    <row r="35" ht="15" customHeight="1">
      <c r="L35" s="47"/>
    </row>
    <row r="36" ht="15.75"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ht="15.75">
      <c r="L38" s="64"/>
    </row>
    <row r="39" ht="15.75">
      <c r="L39" s="64"/>
    </row>
    <row r="40" ht="15.75">
      <c r="L40" s="64"/>
    </row>
    <row r="41" ht="15.75">
      <c r="L41" s="64"/>
    </row>
    <row r="42" ht="15.75">
      <c r="L42" s="64"/>
    </row>
    <row r="43" ht="15.75">
      <c r="L43" s="64"/>
    </row>
    <row r="44" ht="15.75">
      <c r="L44" s="64"/>
    </row>
    <row r="45" ht="15.75">
      <c r="L45" s="64"/>
    </row>
  </sheetData>
  <sheetProtection/>
  <mergeCells count="7">
    <mergeCell ref="A1:J1"/>
    <mergeCell ref="A2:J2"/>
    <mergeCell ref="I4:J4"/>
    <mergeCell ref="H5:J5"/>
    <mergeCell ref="A5:A6"/>
    <mergeCell ref="B5:D5"/>
    <mergeCell ref="E5:G5"/>
  </mergeCells>
  <conditionalFormatting sqref="G7 D7 J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0"/>
  </sheetPr>
  <dimension ref="A6:L32"/>
  <sheetViews>
    <sheetView zoomScale="75" zoomScaleNormal="75" zoomScalePageLayoutView="0" workbookViewId="0" topLeftCell="A1">
      <selection activeCell="T21" sqref="T21"/>
    </sheetView>
  </sheetViews>
  <sheetFormatPr defaultColWidth="13.33203125" defaultRowHeight="12.75"/>
  <cols>
    <col min="1" max="16384" width="13.33203125" style="2" customWidth="1"/>
  </cols>
  <sheetData>
    <row r="6" spans="2:12" ht="1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2:12" ht="1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8.75">
      <c r="A8" s="11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1:12" ht="18.75">
      <c r="A9" s="1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1:12" ht="1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</row>
    <row r="11" spans="1:12" s="8" customFormat="1" ht="20.25">
      <c r="A11" s="7" t="s">
        <v>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8" customFormat="1" ht="20.25">
      <c r="A12" s="7" t="s">
        <v>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13" spans="1:12" s="8" customFormat="1" ht="20.25">
      <c r="A13" s="7" t="s">
        <v>174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</row>
    <row r="14" spans="1:12" ht="18">
      <c r="A14" s="6"/>
      <c r="B14" s="10"/>
      <c r="C14" s="10"/>
      <c r="D14" s="10"/>
      <c r="E14" s="10"/>
      <c r="F14" s="10"/>
      <c r="G14" s="10"/>
      <c r="H14" s="10"/>
      <c r="J14" s="10"/>
      <c r="K14" s="10"/>
      <c r="L14" s="10"/>
    </row>
    <row r="15" spans="1:1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31" spans="1:12" ht="15">
      <c r="A31" s="208"/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</row>
    <row r="32" spans="1:12" ht="15">
      <c r="A32" s="208"/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</row>
  </sheetData>
  <sheetProtection/>
  <mergeCells count="2">
    <mergeCell ref="A31:L31"/>
    <mergeCell ref="A32:L32"/>
  </mergeCells>
  <printOptions/>
  <pageMargins left="0.43" right="0.38" top="0.68" bottom="0.48" header="0.5" footer="0.38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2"/>
  </sheetPr>
  <dimension ref="A1:H41"/>
  <sheetViews>
    <sheetView zoomScale="75" zoomScaleNormal="75" zoomScalePageLayoutView="0" workbookViewId="0" topLeftCell="A1">
      <selection activeCell="T21" sqref="T21"/>
    </sheetView>
  </sheetViews>
  <sheetFormatPr defaultColWidth="9.33203125" defaultRowHeight="12.75"/>
  <cols>
    <col min="1" max="1" width="68.16015625" style="55" customWidth="1"/>
    <col min="2" max="2" width="19" style="55" customWidth="1"/>
    <col min="3" max="3" width="20.33203125" style="55" customWidth="1"/>
    <col min="4" max="4" width="19.66015625" style="55" customWidth="1"/>
    <col min="5" max="5" width="17.16015625" style="55" customWidth="1"/>
    <col min="6" max="6" width="12" style="55" customWidth="1"/>
    <col min="7" max="7" width="10.5" style="55" customWidth="1"/>
    <col min="8" max="8" width="11.16015625" style="55" customWidth="1"/>
    <col min="9" max="16384" width="9.33203125" style="55" customWidth="1"/>
  </cols>
  <sheetData>
    <row r="1" spans="1:5" ht="13.5" customHeight="1">
      <c r="A1" s="209" t="s">
        <v>195</v>
      </c>
      <c r="B1" s="209"/>
      <c r="C1" s="209"/>
      <c r="D1" s="209"/>
      <c r="E1" s="209"/>
    </row>
    <row r="2" spans="1:5" ht="15" customHeight="1">
      <c r="A2" s="209" t="s">
        <v>177</v>
      </c>
      <c r="B2" s="209"/>
      <c r="C2" s="209"/>
      <c r="D2" s="209"/>
      <c r="E2" s="209"/>
    </row>
    <row r="3" ht="7.5" customHeight="1"/>
    <row r="4" spans="1:5" ht="30" customHeight="1">
      <c r="A4" s="89" t="s">
        <v>28</v>
      </c>
      <c r="B4" s="89" t="s">
        <v>29</v>
      </c>
      <c r="C4" s="172">
        <v>2013</v>
      </c>
      <c r="D4" s="172">
        <v>2014</v>
      </c>
      <c r="E4" s="158" t="s">
        <v>191</v>
      </c>
    </row>
    <row r="5" spans="1:5" ht="15.75" customHeight="1">
      <c r="A5" s="90" t="s">
        <v>126</v>
      </c>
      <c r="B5" s="54" t="s">
        <v>28</v>
      </c>
      <c r="C5" s="91"/>
      <c r="D5" s="91"/>
      <c r="E5" s="91"/>
    </row>
    <row r="6" spans="1:7" ht="15.75" customHeight="1">
      <c r="A6" s="90" t="s">
        <v>70</v>
      </c>
      <c r="B6" s="54" t="s">
        <v>71</v>
      </c>
      <c r="C6" s="51">
        <f>'18'!B7</f>
        <v>1845.8999999999996</v>
      </c>
      <c r="D6" s="51">
        <f>'18'!C7</f>
        <v>1971.0999999999995</v>
      </c>
      <c r="E6" s="51">
        <f>D6/C6*100</f>
        <v>106.78259927406684</v>
      </c>
      <c r="F6" s="92"/>
      <c r="G6" s="51"/>
    </row>
    <row r="7" spans="1:7" ht="15.75" customHeight="1">
      <c r="A7" s="90" t="s">
        <v>72</v>
      </c>
      <c r="B7" s="54" t="s">
        <v>31</v>
      </c>
      <c r="C7" s="51">
        <f>'18'!E7</f>
        <v>179.70000000000002</v>
      </c>
      <c r="D7" s="51">
        <f>'18'!F7</f>
        <v>168.29999999999998</v>
      </c>
      <c r="E7" s="51">
        <f>D7/C7*100</f>
        <v>93.65609348914856</v>
      </c>
      <c r="F7" s="92"/>
      <c r="G7" s="51"/>
    </row>
    <row r="8" spans="1:7" ht="15.75" customHeight="1">
      <c r="A8" s="90" t="s">
        <v>73</v>
      </c>
      <c r="B8" s="54" t="s">
        <v>31</v>
      </c>
      <c r="C8" s="51">
        <f>'18'!H7</f>
        <v>481.8</v>
      </c>
      <c r="D8" s="51">
        <f>'18'!I7</f>
        <v>522.7</v>
      </c>
      <c r="E8" s="51">
        <f>D8/C8*100</f>
        <v>108.48899958489</v>
      </c>
      <c r="F8" s="92"/>
      <c r="G8" s="51"/>
    </row>
    <row r="9" spans="1:7" ht="15.75" customHeight="1">
      <c r="A9" s="90" t="s">
        <v>74</v>
      </c>
      <c r="B9" s="54" t="s">
        <v>31</v>
      </c>
      <c r="C9" s="51">
        <f>'19'!B7</f>
        <v>1182.2999999999997</v>
      </c>
      <c r="D9" s="51">
        <f>'19'!C7</f>
        <v>1276.5</v>
      </c>
      <c r="E9" s="51">
        <f>D9/C9*100</f>
        <v>107.96752093377317</v>
      </c>
      <c r="F9" s="92"/>
      <c r="G9" s="51"/>
    </row>
    <row r="10" spans="1:7" ht="15.75" customHeight="1">
      <c r="A10" s="90" t="s">
        <v>75</v>
      </c>
      <c r="B10" s="54" t="s">
        <v>28</v>
      </c>
      <c r="C10" s="51"/>
      <c r="D10" s="51"/>
      <c r="E10" s="51"/>
      <c r="F10" s="92"/>
      <c r="G10" s="51"/>
    </row>
    <row r="11" spans="1:7" ht="15.75" customHeight="1">
      <c r="A11" s="90" t="s">
        <v>70</v>
      </c>
      <c r="B11" s="54" t="s">
        <v>71</v>
      </c>
      <c r="C11" s="47">
        <f>'20'!B7</f>
        <v>1946.6999999999998</v>
      </c>
      <c r="D11" s="47">
        <f>'20'!C7</f>
        <v>2049.7999999999997</v>
      </c>
      <c r="E11" s="51">
        <f>D11/C11*100</f>
        <v>105.29614218934607</v>
      </c>
      <c r="F11" s="92"/>
      <c r="G11" s="51"/>
    </row>
    <row r="12" spans="1:7" ht="15.75" customHeight="1">
      <c r="A12" s="90" t="s">
        <v>72</v>
      </c>
      <c r="B12" s="54" t="s">
        <v>31</v>
      </c>
      <c r="C12" s="47">
        <f>'20'!E7</f>
        <v>170.2</v>
      </c>
      <c r="D12" s="47">
        <f>'20'!F7</f>
        <v>161.20000000000002</v>
      </c>
      <c r="E12" s="51">
        <f>D12/C12*100</f>
        <v>94.71210340775559</v>
      </c>
      <c r="F12" s="92"/>
      <c r="G12" s="51"/>
    </row>
    <row r="13" spans="1:7" ht="15.75" customHeight="1">
      <c r="A13" s="90" t="s">
        <v>73</v>
      </c>
      <c r="B13" s="54" t="s">
        <v>31</v>
      </c>
      <c r="C13" s="47">
        <f>'20'!H7</f>
        <v>544.1</v>
      </c>
      <c r="D13" s="47">
        <f>'20'!I7</f>
        <v>566.9000000000001</v>
      </c>
      <c r="E13" s="51">
        <f>D13/C13*100</f>
        <v>104.19040617533544</v>
      </c>
      <c r="F13" s="92"/>
      <c r="G13" s="51"/>
    </row>
    <row r="14" spans="1:7" ht="15.75" customHeight="1">
      <c r="A14" s="90" t="s">
        <v>74</v>
      </c>
      <c r="B14" s="54" t="s">
        <v>31</v>
      </c>
      <c r="C14" s="47">
        <f>'20'!K7</f>
        <v>1229.9999999999998</v>
      </c>
      <c r="D14" s="47">
        <f>'20'!L7</f>
        <v>1319.3999999999999</v>
      </c>
      <c r="E14" s="51">
        <f>D14/C14*100</f>
        <v>107.26829268292684</v>
      </c>
      <c r="F14" s="92"/>
      <c r="G14" s="51"/>
    </row>
    <row r="15" spans="1:7" ht="15.75" customHeight="1">
      <c r="A15" s="90" t="s">
        <v>76</v>
      </c>
      <c r="B15" s="54" t="s">
        <v>71</v>
      </c>
      <c r="C15" s="47">
        <f>'22'!B7</f>
        <v>2547.8</v>
      </c>
      <c r="D15" s="47">
        <f>'22'!C7</f>
        <v>2653.7000000000003</v>
      </c>
      <c r="E15" s="51">
        <f>D15/C15*100</f>
        <v>104.1565271999372</v>
      </c>
      <c r="F15" s="92"/>
      <c r="G15" s="51"/>
    </row>
    <row r="16" spans="1:7" ht="15.75" customHeight="1">
      <c r="A16" s="90" t="s">
        <v>77</v>
      </c>
      <c r="B16" s="54" t="s">
        <v>28</v>
      </c>
      <c r="C16" s="51"/>
      <c r="D16" s="51"/>
      <c r="E16" s="51"/>
      <c r="F16" s="92"/>
      <c r="G16" s="51"/>
    </row>
    <row r="17" spans="1:7" ht="15.75" customHeight="1">
      <c r="A17" s="90" t="s">
        <v>78</v>
      </c>
      <c r="B17" s="54" t="s">
        <v>79</v>
      </c>
      <c r="C17" s="50">
        <f>'22'!E7</f>
        <v>4895</v>
      </c>
      <c r="D17" s="50">
        <f>'22'!F7</f>
        <v>5018</v>
      </c>
      <c r="E17" s="51">
        <f>D17/C17*100</f>
        <v>102.51276813074566</v>
      </c>
      <c r="F17" s="92"/>
      <c r="G17" s="51"/>
    </row>
    <row r="18" spans="1:7" ht="15.75" customHeight="1">
      <c r="A18" s="90" t="s">
        <v>80</v>
      </c>
      <c r="B18" s="54" t="s">
        <v>31</v>
      </c>
      <c r="C18" s="50">
        <f>'22'!H7</f>
        <v>4890</v>
      </c>
      <c r="D18" s="50">
        <f>'22'!I7</f>
        <v>5229</v>
      </c>
      <c r="E18" s="51">
        <f>D18/C18*100</f>
        <v>106.93251533742331</v>
      </c>
      <c r="F18" s="92"/>
      <c r="G18" s="51"/>
    </row>
    <row r="19" spans="1:7" ht="15.75" customHeight="1">
      <c r="A19" s="90" t="s">
        <v>81</v>
      </c>
      <c r="B19" s="54" t="s">
        <v>82</v>
      </c>
      <c r="C19" s="51">
        <f>'23'!B7</f>
        <v>12026.099999999999</v>
      </c>
      <c r="D19" s="51">
        <f>'23'!C7</f>
        <v>12742.499999999998</v>
      </c>
      <c r="E19" s="51">
        <f>D19/C19*100</f>
        <v>105.95704343053858</v>
      </c>
      <c r="F19" s="92"/>
      <c r="G19" s="51"/>
    </row>
    <row r="20" spans="1:7" ht="15.75" customHeight="1">
      <c r="A20" s="90" t="s">
        <v>83</v>
      </c>
      <c r="B20" s="54" t="s">
        <v>31</v>
      </c>
      <c r="C20" s="51">
        <f>'23'!E7</f>
        <v>11935.3</v>
      </c>
      <c r="D20" s="51">
        <f>'23'!F7</f>
        <v>12652.400000000001</v>
      </c>
      <c r="E20" s="51">
        <f>D20/C20*100</f>
        <v>106.00822769431855</v>
      </c>
      <c r="F20" s="92"/>
      <c r="G20" s="51"/>
    </row>
    <row r="21" spans="1:7" ht="15.75" customHeight="1">
      <c r="A21" s="90" t="s">
        <v>84</v>
      </c>
      <c r="B21" s="54" t="s">
        <v>85</v>
      </c>
      <c r="C21" s="50">
        <f>'23'!H7</f>
        <v>291</v>
      </c>
      <c r="D21" s="50">
        <f>'23'!I7</f>
        <v>284</v>
      </c>
      <c r="E21" s="51">
        <f>D21/C21*100</f>
        <v>97.59450171821305</v>
      </c>
      <c r="F21" s="92"/>
      <c r="G21" s="51"/>
    </row>
    <row r="22" spans="1:5" s="41" customFormat="1" ht="15.75" customHeight="1">
      <c r="A22" s="90" t="s">
        <v>150</v>
      </c>
      <c r="B22" s="105" t="s">
        <v>28</v>
      </c>
      <c r="C22" s="137"/>
      <c r="D22" s="137"/>
      <c r="E22" s="138"/>
    </row>
    <row r="23" spans="1:5" s="41" customFormat="1" ht="15.75" customHeight="1">
      <c r="A23" s="90" t="s">
        <v>151</v>
      </c>
      <c r="B23" s="105" t="s">
        <v>152</v>
      </c>
      <c r="C23" s="139">
        <f>'28'!B6</f>
        <v>566.2000000000002</v>
      </c>
      <c r="D23" s="139">
        <f>'28'!C6</f>
        <v>544.4000000000001</v>
      </c>
      <c r="E23" s="51">
        <f>D23/C23*100</f>
        <v>96.14977039915223</v>
      </c>
    </row>
    <row r="24" spans="1:5" s="41" customFormat="1" ht="15.75" customHeight="1">
      <c r="A24" s="90" t="s">
        <v>153</v>
      </c>
      <c r="B24" s="105" t="s">
        <v>154</v>
      </c>
      <c r="C24" s="139">
        <f>'28'!E6</f>
        <v>410.40000000000003</v>
      </c>
      <c r="D24" s="139">
        <f>'28'!F6</f>
        <v>390.6</v>
      </c>
      <c r="E24" s="51">
        <f>D24/C24*100</f>
        <v>95.17543859649122</v>
      </c>
    </row>
    <row r="25" spans="1:5" s="41" customFormat="1" ht="15.75" customHeight="1">
      <c r="A25" s="90" t="s">
        <v>155</v>
      </c>
      <c r="B25" s="105" t="s">
        <v>154</v>
      </c>
      <c r="C25" s="139">
        <f>'29'!B6</f>
        <v>6040.599999999999</v>
      </c>
      <c r="D25" s="139">
        <f>'29'!C6</f>
        <v>6323.2</v>
      </c>
      <c r="E25" s="51">
        <f>D25/C25*100</f>
        <v>104.67834321093932</v>
      </c>
    </row>
    <row r="26" spans="1:5" s="41" customFormat="1" ht="15.75" customHeight="1">
      <c r="A26" s="90" t="s">
        <v>156</v>
      </c>
      <c r="B26" s="105" t="s">
        <v>154</v>
      </c>
      <c r="C26" s="139">
        <f>'29'!E6</f>
        <v>4546.000000000001</v>
      </c>
      <c r="D26" s="139">
        <f>'29'!F6</f>
        <v>4882.899999999999</v>
      </c>
      <c r="E26" s="51">
        <f>D26/C26*100</f>
        <v>107.41091069071706</v>
      </c>
    </row>
    <row r="27" spans="1:5" s="41" customFormat="1" ht="15.75" customHeight="1">
      <c r="A27" s="90" t="s">
        <v>157</v>
      </c>
      <c r="B27" s="105" t="s">
        <v>28</v>
      </c>
      <c r="C27" s="137"/>
      <c r="D27" s="137"/>
      <c r="E27" s="138"/>
    </row>
    <row r="28" spans="1:5" s="41" customFormat="1" ht="15.75" customHeight="1">
      <c r="A28" s="90" t="s">
        <v>158</v>
      </c>
      <c r="B28" s="105" t="s">
        <v>159</v>
      </c>
      <c r="C28" s="140">
        <f>'28'!H6</f>
        <v>73</v>
      </c>
      <c r="D28" s="140">
        <f>'28'!I6</f>
        <v>70</v>
      </c>
      <c r="E28" s="51">
        <f>D28/C28*100</f>
        <v>95.8904109589041</v>
      </c>
    </row>
    <row r="29" spans="1:5" s="41" customFormat="1" ht="15.75" customHeight="1">
      <c r="A29" s="90" t="s">
        <v>160</v>
      </c>
      <c r="B29" s="105" t="s">
        <v>31</v>
      </c>
      <c r="C29" s="140">
        <f>'29'!H6</f>
        <v>1945</v>
      </c>
      <c r="D29" s="140">
        <f>'29'!I6</f>
        <v>1986</v>
      </c>
      <c r="E29" s="51">
        <f>D29/C29*100</f>
        <v>102.10796915167096</v>
      </c>
    </row>
    <row r="30" spans="1:5" s="41" customFormat="1" ht="15.75" customHeight="1">
      <c r="A30" s="90" t="s">
        <v>161</v>
      </c>
      <c r="B30" s="105" t="s">
        <v>28</v>
      </c>
      <c r="C30" s="137"/>
      <c r="D30" s="137"/>
      <c r="E30" s="138"/>
    </row>
    <row r="31" spans="1:5" s="41" customFormat="1" ht="15.75" customHeight="1">
      <c r="A31" s="90" t="s">
        <v>162</v>
      </c>
      <c r="B31" s="105" t="s">
        <v>152</v>
      </c>
      <c r="C31" s="139">
        <f>'30'!B7</f>
        <v>15.699999999999998</v>
      </c>
      <c r="D31" s="139">
        <f>'30'!C7</f>
        <v>12.899999999999999</v>
      </c>
      <c r="E31" s="51">
        <f>D31/C31*100</f>
        <v>82.16560509554141</v>
      </c>
    </row>
    <row r="32" spans="1:5" s="41" customFormat="1" ht="15.75" customHeight="1">
      <c r="A32" s="90" t="s">
        <v>163</v>
      </c>
      <c r="B32" s="105" t="s">
        <v>154</v>
      </c>
      <c r="C32" s="139">
        <f>'30'!G7</f>
        <v>523.0999999999999</v>
      </c>
      <c r="D32" s="139">
        <f>'30'!H7</f>
        <v>619.6000000000001</v>
      </c>
      <c r="E32" s="51">
        <f>D32/C32*100</f>
        <v>118.44771554196143</v>
      </c>
    </row>
    <row r="33" spans="1:5" s="41" customFormat="1" ht="15.75" customHeight="1">
      <c r="A33" s="90" t="s">
        <v>164</v>
      </c>
      <c r="B33" s="105" t="s">
        <v>28</v>
      </c>
      <c r="C33" s="137"/>
      <c r="D33" s="137"/>
      <c r="E33" s="138"/>
    </row>
    <row r="34" spans="1:5" s="41" customFormat="1" ht="15.75" customHeight="1">
      <c r="A34" s="90" t="s">
        <v>162</v>
      </c>
      <c r="B34" s="105" t="s">
        <v>165</v>
      </c>
      <c r="C34" s="139">
        <f>'30'!E7</f>
        <v>0.7</v>
      </c>
      <c r="D34" s="139">
        <f>'30'!F7</f>
        <v>0.6</v>
      </c>
      <c r="E34" s="138"/>
    </row>
    <row r="35" spans="1:5" s="41" customFormat="1" ht="15.75" customHeight="1">
      <c r="A35" s="90" t="s">
        <v>163</v>
      </c>
      <c r="B35" s="105" t="s">
        <v>154</v>
      </c>
      <c r="C35" s="139">
        <f>'30'!J7</f>
        <v>4.7</v>
      </c>
      <c r="D35" s="139">
        <f>'30'!K7</f>
        <v>5.4</v>
      </c>
      <c r="E35" s="138"/>
    </row>
    <row r="36" spans="1:8" ht="15.75" customHeight="1">
      <c r="A36" s="93" t="s">
        <v>86</v>
      </c>
      <c r="B36" s="94" t="s">
        <v>124</v>
      </c>
      <c r="C36" s="95">
        <f>'32'!B6/10</f>
        <v>3264.3199999999997</v>
      </c>
      <c r="D36" s="95">
        <f>'32'!C6/10</f>
        <v>3324.180000000001</v>
      </c>
      <c r="E36" s="47">
        <f>D36/C36*100</f>
        <v>101.83376629742187</v>
      </c>
      <c r="F36" s="96"/>
      <c r="G36" s="95"/>
      <c r="H36" s="95"/>
    </row>
    <row r="37" spans="1:8" ht="15.75" customHeight="1">
      <c r="A37" s="93" t="s">
        <v>87</v>
      </c>
      <c r="B37" s="94" t="s">
        <v>31</v>
      </c>
      <c r="C37" s="95">
        <f>'33'!B6/10</f>
        <v>1339.62</v>
      </c>
      <c r="D37" s="95">
        <f>'33'!C6/10</f>
        <v>1293.76</v>
      </c>
      <c r="E37" s="47">
        <f>D37/C37*100</f>
        <v>96.57664113703886</v>
      </c>
      <c r="F37" s="96"/>
      <c r="G37" s="95"/>
      <c r="H37" s="95"/>
    </row>
    <row r="38" spans="1:8" ht="15.75" customHeight="1">
      <c r="A38" s="93" t="s">
        <v>88</v>
      </c>
      <c r="B38" s="94" t="s">
        <v>125</v>
      </c>
      <c r="C38" s="95">
        <f>'32'!E6</f>
        <v>7</v>
      </c>
      <c r="D38" s="95">
        <f>'32'!F6</f>
        <v>7.1</v>
      </c>
      <c r="E38" s="47">
        <f>D38/C38*100</f>
        <v>101.42857142857142</v>
      </c>
      <c r="F38" s="96"/>
      <c r="G38" s="95"/>
      <c r="H38" s="95"/>
    </row>
    <row r="39" spans="1:8" ht="15.75" customHeight="1">
      <c r="A39" s="97" t="s">
        <v>87</v>
      </c>
      <c r="B39" s="98" t="s">
        <v>31</v>
      </c>
      <c r="C39" s="99">
        <f>'33'!E6</f>
        <v>2.9</v>
      </c>
      <c r="D39" s="99">
        <f>'33'!F6</f>
        <v>2.8</v>
      </c>
      <c r="E39" s="47">
        <f>D39/C39*100</f>
        <v>96.55172413793103</v>
      </c>
      <c r="F39" s="67"/>
      <c r="G39" s="99"/>
      <c r="H39" s="99"/>
    </row>
    <row r="40" spans="1:6" ht="18.75" customHeight="1">
      <c r="A40" s="187" t="s">
        <v>194</v>
      </c>
      <c r="B40" s="187"/>
      <c r="C40" s="187"/>
      <c r="D40" s="187"/>
      <c r="E40" s="187"/>
      <c r="F40" s="187"/>
    </row>
    <row r="41" spans="1:6" ht="15.75" customHeight="1">
      <c r="A41" s="210"/>
      <c r="B41" s="210"/>
      <c r="C41" s="210"/>
      <c r="D41" s="210"/>
      <c r="E41" s="210"/>
      <c r="F41" s="210"/>
    </row>
    <row r="42" ht="15.75" customHeight="1"/>
  </sheetData>
  <sheetProtection/>
  <mergeCells count="4">
    <mergeCell ref="A1:E1"/>
    <mergeCell ref="A2:E2"/>
    <mergeCell ref="A41:F41"/>
    <mergeCell ref="A40:F40"/>
  </mergeCells>
  <conditionalFormatting sqref="D40">
    <cfRule type="cellIs" priority="1" dxfId="77" operator="greaterThanOrEqual" stopIfTrue="1">
      <formula>150</formula>
    </cfRule>
  </conditionalFormatting>
  <printOptions horizontalCentered="1"/>
  <pageMargins left="0.96" right="0.5905511811023623" top="0.1968503937007874" bottom="0.1968503937007874" header="0" footer="0"/>
  <pageSetup horizontalDpi="600" verticalDpi="600" orientation="landscape" paperSize="9" scale="8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S34"/>
  <sheetViews>
    <sheetView zoomScale="86" zoomScaleNormal="86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10" width="11.83203125" style="92" customWidth="1"/>
    <col min="11" max="11" width="10" style="92" customWidth="1"/>
    <col min="12" max="12" width="9" style="92" customWidth="1"/>
    <col min="13" max="14" width="9.33203125" style="92" customWidth="1"/>
    <col min="15" max="15" width="7.66015625" style="92" customWidth="1"/>
    <col min="16" max="16" width="8.5" style="92" customWidth="1"/>
    <col min="17" max="17" width="9.33203125" style="92" customWidth="1"/>
    <col min="18" max="18" width="12.5" style="92" customWidth="1"/>
    <col min="19" max="19" width="12" style="92" customWidth="1"/>
    <col min="20" max="16384" width="9.33203125" style="92" customWidth="1"/>
  </cols>
  <sheetData>
    <row r="1" spans="1:10" ht="19.5" customHeight="1">
      <c r="A1" s="213" t="s">
        <v>123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.75" customHeight="1">
      <c r="A2" s="213" t="s">
        <v>177</v>
      </c>
      <c r="B2" s="213"/>
      <c r="C2" s="213"/>
      <c r="D2" s="213"/>
      <c r="E2" s="213"/>
      <c r="F2" s="213"/>
      <c r="G2" s="213"/>
      <c r="H2" s="213"/>
      <c r="I2" s="213"/>
      <c r="J2" s="213"/>
    </row>
    <row r="3" spans="9:10" ht="15.75" customHeight="1">
      <c r="I3" s="214" t="s">
        <v>89</v>
      </c>
      <c r="J3" s="214"/>
    </row>
    <row r="4" spans="1:10" ht="21" customHeight="1">
      <c r="A4" s="212" t="s">
        <v>28</v>
      </c>
      <c r="B4" s="212" t="s">
        <v>90</v>
      </c>
      <c r="C4" s="212"/>
      <c r="D4" s="212"/>
      <c r="E4" s="212" t="s">
        <v>91</v>
      </c>
      <c r="F4" s="212"/>
      <c r="G4" s="212"/>
      <c r="H4" s="212"/>
      <c r="I4" s="212"/>
      <c r="J4" s="212"/>
    </row>
    <row r="5" spans="1:10" ht="22.5" customHeight="1">
      <c r="A5" s="212"/>
      <c r="B5" s="212"/>
      <c r="C5" s="212"/>
      <c r="D5" s="212"/>
      <c r="E5" s="212" t="s">
        <v>92</v>
      </c>
      <c r="F5" s="212"/>
      <c r="G5" s="212"/>
      <c r="H5" s="212" t="s">
        <v>93</v>
      </c>
      <c r="I5" s="212"/>
      <c r="J5" s="212"/>
    </row>
    <row r="6" spans="1:10" ht="45" customHeight="1">
      <c r="A6" s="212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</row>
    <row r="7" spans="1:19" ht="15.75" customHeight="1">
      <c r="A7" s="44" t="s">
        <v>35</v>
      </c>
      <c r="B7" s="100">
        <f>SUM(B8:B31)</f>
        <v>1845.8999999999996</v>
      </c>
      <c r="C7" s="100">
        <f>SUM(C8:C31)</f>
        <v>1971.0999999999995</v>
      </c>
      <c r="D7" s="100">
        <f>C7/B7*100</f>
        <v>106.78259927406684</v>
      </c>
      <c r="E7" s="100">
        <f>SUM(E8:E31)</f>
        <v>179.70000000000002</v>
      </c>
      <c r="F7" s="100">
        <f>SUM(F8:F31)</f>
        <v>168.29999999999998</v>
      </c>
      <c r="G7" s="100">
        <f>F7/E7*100</f>
        <v>93.65609348914856</v>
      </c>
      <c r="H7" s="100">
        <f>SUM(H8:H31)</f>
        <v>481.8</v>
      </c>
      <c r="I7" s="100">
        <f>SUM(I8:I31)</f>
        <v>522.7</v>
      </c>
      <c r="J7" s="100">
        <f>I7/H7*100</f>
        <v>108.48899958489</v>
      </c>
      <c r="L7" s="100"/>
      <c r="M7" s="100"/>
      <c r="O7" s="118"/>
      <c r="P7" s="118"/>
      <c r="R7" s="119"/>
      <c r="S7" s="119"/>
    </row>
    <row r="8" spans="1:19" ht="15.75" customHeight="1">
      <c r="A8" s="101" t="s">
        <v>36</v>
      </c>
      <c r="B8" s="62">
        <v>194.5</v>
      </c>
      <c r="C8" s="62">
        <v>307</v>
      </c>
      <c r="D8" s="84">
        <f aca="true" t="shared" si="0" ref="D8:D31">ROUND((C8/B8)*100,1)</f>
        <v>157.8</v>
      </c>
      <c r="E8" s="62">
        <v>14.1</v>
      </c>
      <c r="F8" s="62">
        <v>14.5</v>
      </c>
      <c r="G8" s="84">
        <f aca="true" t="shared" si="1" ref="G8:G27">ROUND((F8/E8)*100,1)</f>
        <v>102.8</v>
      </c>
      <c r="H8" s="62">
        <v>10.1</v>
      </c>
      <c r="I8" s="62">
        <v>10.8</v>
      </c>
      <c r="J8" s="84">
        <f aca="true" t="shared" si="2" ref="J8:J28">ROUND((I8/H8)*100,1)</f>
        <v>106.9</v>
      </c>
      <c r="L8" s="51"/>
      <c r="O8" s="118"/>
      <c r="P8" s="118"/>
      <c r="R8" s="119"/>
      <c r="S8" s="119"/>
    </row>
    <row r="9" spans="1:19" ht="15.75" customHeight="1">
      <c r="A9" s="101" t="s">
        <v>37</v>
      </c>
      <c r="B9" s="62">
        <v>80.7</v>
      </c>
      <c r="C9" s="62">
        <v>95.6</v>
      </c>
      <c r="D9" s="84">
        <f t="shared" si="0"/>
        <v>118.5</v>
      </c>
      <c r="E9" s="62">
        <v>6.8</v>
      </c>
      <c r="F9" s="62">
        <v>5.6</v>
      </c>
      <c r="G9" s="84">
        <f t="shared" si="1"/>
        <v>82.4</v>
      </c>
      <c r="H9" s="62">
        <v>10.2</v>
      </c>
      <c r="I9" s="62">
        <v>10.6</v>
      </c>
      <c r="J9" s="84">
        <f t="shared" si="2"/>
        <v>103.9</v>
      </c>
      <c r="L9" s="51"/>
      <c r="O9" s="118"/>
      <c r="P9" s="118"/>
      <c r="R9" s="119"/>
      <c r="S9" s="119"/>
    </row>
    <row r="10" spans="1:19" ht="15.75" customHeight="1">
      <c r="A10" s="101" t="s">
        <v>38</v>
      </c>
      <c r="B10" s="62">
        <v>246.2</v>
      </c>
      <c r="C10" s="62">
        <v>243.5</v>
      </c>
      <c r="D10" s="84">
        <f t="shared" si="0"/>
        <v>98.9</v>
      </c>
      <c r="E10" s="62">
        <v>4.1</v>
      </c>
      <c r="F10" s="62">
        <v>3.8</v>
      </c>
      <c r="G10" s="84">
        <f t="shared" si="1"/>
        <v>92.7</v>
      </c>
      <c r="H10" s="62">
        <v>46.9</v>
      </c>
      <c r="I10" s="62">
        <v>47.5</v>
      </c>
      <c r="J10" s="84">
        <f t="shared" si="2"/>
        <v>101.3</v>
      </c>
      <c r="L10" s="51"/>
      <c r="O10" s="118"/>
      <c r="P10" s="118"/>
      <c r="R10" s="119"/>
      <c r="S10" s="119"/>
    </row>
    <row r="11" spans="1:19" ht="15.75" customHeight="1">
      <c r="A11" s="101" t="s">
        <v>39</v>
      </c>
      <c r="B11" s="62">
        <v>109.4</v>
      </c>
      <c r="C11" s="62">
        <v>104</v>
      </c>
      <c r="D11" s="84">
        <f t="shared" si="0"/>
        <v>95.1</v>
      </c>
      <c r="E11" s="62">
        <v>6.9</v>
      </c>
      <c r="F11" s="62">
        <v>6.1</v>
      </c>
      <c r="G11" s="84">
        <f t="shared" si="1"/>
        <v>88.4</v>
      </c>
      <c r="H11" s="62">
        <v>78.6</v>
      </c>
      <c r="I11" s="62">
        <v>81.1</v>
      </c>
      <c r="J11" s="84">
        <f t="shared" si="2"/>
        <v>103.2</v>
      </c>
      <c r="L11" s="51"/>
      <c r="O11" s="118"/>
      <c r="P11" s="118"/>
      <c r="R11" s="119"/>
      <c r="S11" s="119"/>
    </row>
    <row r="12" spans="1:19" ht="15.75" customHeight="1">
      <c r="A12" s="101" t="s">
        <v>40</v>
      </c>
      <c r="B12" s="62">
        <v>18.4</v>
      </c>
      <c r="C12" s="62">
        <v>14.6</v>
      </c>
      <c r="D12" s="84">
        <f t="shared" si="0"/>
        <v>79.3</v>
      </c>
      <c r="E12" s="62">
        <v>10.8</v>
      </c>
      <c r="F12" s="62">
        <v>7.2</v>
      </c>
      <c r="G12" s="84">
        <f t="shared" si="1"/>
        <v>66.7</v>
      </c>
      <c r="H12" s="62">
        <v>7.1</v>
      </c>
      <c r="I12" s="62">
        <v>6.2</v>
      </c>
      <c r="J12" s="84">
        <f t="shared" si="2"/>
        <v>87.3</v>
      </c>
      <c r="L12" s="51"/>
      <c r="O12" s="118"/>
      <c r="P12" s="118"/>
      <c r="R12" s="119"/>
      <c r="S12" s="119"/>
    </row>
    <row r="13" spans="1:19" ht="15.75" customHeight="1">
      <c r="A13" s="101" t="s">
        <v>41</v>
      </c>
      <c r="B13" s="62">
        <v>3.9</v>
      </c>
      <c r="C13" s="62">
        <v>4.1</v>
      </c>
      <c r="D13" s="84">
        <f t="shared" si="0"/>
        <v>105.1</v>
      </c>
      <c r="E13" s="62">
        <v>0.4</v>
      </c>
      <c r="F13" s="62">
        <v>0.4</v>
      </c>
      <c r="G13" s="84">
        <f t="shared" si="1"/>
        <v>100</v>
      </c>
      <c r="H13" s="62">
        <v>3.4</v>
      </c>
      <c r="I13" s="62">
        <v>3.7</v>
      </c>
      <c r="J13" s="84">
        <f t="shared" si="2"/>
        <v>108.8</v>
      </c>
      <c r="L13" s="51"/>
      <c r="O13" s="118"/>
      <c r="P13" s="118"/>
      <c r="R13" s="119"/>
      <c r="S13" s="119"/>
    </row>
    <row r="14" spans="1:19" ht="15.75" customHeight="1">
      <c r="A14" s="101" t="s">
        <v>42</v>
      </c>
      <c r="B14" s="62">
        <v>42.3</v>
      </c>
      <c r="C14" s="62">
        <v>43.9</v>
      </c>
      <c r="D14" s="84">
        <f t="shared" si="0"/>
        <v>103.8</v>
      </c>
      <c r="E14" s="62">
        <v>3.6</v>
      </c>
      <c r="F14" s="62">
        <v>3.5</v>
      </c>
      <c r="G14" s="84">
        <f t="shared" si="1"/>
        <v>97.2</v>
      </c>
      <c r="H14" s="62">
        <v>30.1</v>
      </c>
      <c r="I14" s="62">
        <v>31.3</v>
      </c>
      <c r="J14" s="84">
        <f t="shared" si="2"/>
        <v>104</v>
      </c>
      <c r="L14" s="51"/>
      <c r="O14" s="118"/>
      <c r="P14" s="118"/>
      <c r="R14" s="119"/>
      <c r="S14" s="119"/>
    </row>
    <row r="15" spans="1:19" ht="15.75" customHeight="1">
      <c r="A15" s="101" t="s">
        <v>43</v>
      </c>
      <c r="B15" s="178">
        <v>49.5</v>
      </c>
      <c r="C15" s="62">
        <v>54.6</v>
      </c>
      <c r="D15" s="84">
        <f t="shared" si="0"/>
        <v>110.3</v>
      </c>
      <c r="E15" s="62">
        <v>3.4</v>
      </c>
      <c r="F15" s="62">
        <v>3.9</v>
      </c>
      <c r="G15" s="84">
        <f t="shared" si="1"/>
        <v>114.7</v>
      </c>
      <c r="H15" s="62">
        <v>32.3</v>
      </c>
      <c r="I15" s="62">
        <v>35.9</v>
      </c>
      <c r="J15" s="84">
        <f t="shared" si="2"/>
        <v>111.1</v>
      </c>
      <c r="L15" s="51"/>
      <c r="O15" s="118"/>
      <c r="P15" s="118"/>
      <c r="R15" s="119"/>
      <c r="S15" s="119"/>
    </row>
    <row r="16" spans="1:19" ht="15.75" customHeight="1">
      <c r="A16" s="101" t="s">
        <v>44</v>
      </c>
      <c r="B16" s="178">
        <v>249.1</v>
      </c>
      <c r="C16" s="62">
        <v>233.9</v>
      </c>
      <c r="D16" s="84">
        <f t="shared" si="0"/>
        <v>93.9</v>
      </c>
      <c r="E16" s="62">
        <v>12.9</v>
      </c>
      <c r="F16" s="62">
        <v>11.4</v>
      </c>
      <c r="G16" s="84">
        <f t="shared" si="1"/>
        <v>88.4</v>
      </c>
      <c r="H16" s="62">
        <v>50.9</v>
      </c>
      <c r="I16" s="62">
        <v>47.5</v>
      </c>
      <c r="J16" s="84">
        <f t="shared" si="2"/>
        <v>93.3</v>
      </c>
      <c r="L16" s="51"/>
      <c r="O16" s="118"/>
      <c r="P16" s="118"/>
      <c r="R16" s="119"/>
      <c r="S16" s="119"/>
    </row>
    <row r="17" spans="1:19" ht="15.75" customHeight="1">
      <c r="A17" s="101" t="s">
        <v>45</v>
      </c>
      <c r="B17" s="178">
        <v>20.3</v>
      </c>
      <c r="C17" s="62">
        <v>21.2</v>
      </c>
      <c r="D17" s="84">
        <f t="shared" si="0"/>
        <v>104.4</v>
      </c>
      <c r="E17" s="62">
        <v>4.1</v>
      </c>
      <c r="F17" s="62">
        <v>3.8</v>
      </c>
      <c r="G17" s="84">
        <f t="shared" si="1"/>
        <v>92.7</v>
      </c>
      <c r="H17" s="62">
        <v>15.6</v>
      </c>
      <c r="I17" s="62">
        <v>16.5</v>
      </c>
      <c r="J17" s="84">
        <f t="shared" si="2"/>
        <v>105.8</v>
      </c>
      <c r="L17" s="51"/>
      <c r="O17" s="118"/>
      <c r="P17" s="118"/>
      <c r="R17" s="119"/>
      <c r="S17" s="119"/>
    </row>
    <row r="18" spans="1:19" ht="15.75" customHeight="1">
      <c r="A18" s="101" t="s">
        <v>198</v>
      </c>
      <c r="B18" s="178">
        <v>34.3</v>
      </c>
      <c r="C18" s="62">
        <v>28.8</v>
      </c>
      <c r="D18" s="84">
        <f t="shared" si="0"/>
        <v>84</v>
      </c>
      <c r="E18" s="62">
        <v>4</v>
      </c>
      <c r="F18" s="62">
        <v>3.4</v>
      </c>
      <c r="G18" s="84">
        <f t="shared" si="1"/>
        <v>85</v>
      </c>
      <c r="H18" s="62">
        <v>3.7</v>
      </c>
      <c r="I18" s="62">
        <v>3.3</v>
      </c>
      <c r="J18" s="84">
        <f t="shared" si="2"/>
        <v>89.2</v>
      </c>
      <c r="K18" s="103"/>
      <c r="L18" s="103"/>
      <c r="O18" s="118"/>
      <c r="P18" s="118"/>
      <c r="R18" s="119"/>
      <c r="S18" s="119"/>
    </row>
    <row r="19" spans="1:19" ht="15.75" customHeight="1">
      <c r="A19" s="101" t="s">
        <v>47</v>
      </c>
      <c r="B19" s="178">
        <v>92.7</v>
      </c>
      <c r="C19" s="62">
        <v>84.3</v>
      </c>
      <c r="D19" s="84">
        <f t="shared" si="0"/>
        <v>90.9</v>
      </c>
      <c r="E19" s="62">
        <v>7.4</v>
      </c>
      <c r="F19" s="62">
        <v>5.2</v>
      </c>
      <c r="G19" s="84">
        <f t="shared" si="1"/>
        <v>70.3</v>
      </c>
      <c r="H19" s="62">
        <v>23.3</v>
      </c>
      <c r="I19" s="62">
        <v>28.8</v>
      </c>
      <c r="J19" s="84">
        <f t="shared" si="2"/>
        <v>123.6</v>
      </c>
      <c r="L19" s="51"/>
      <c r="O19" s="118"/>
      <c r="P19" s="118"/>
      <c r="R19" s="119"/>
      <c r="S19" s="119"/>
    </row>
    <row r="20" spans="1:19" ht="15.75" customHeight="1">
      <c r="A20" s="101" t="s">
        <v>48</v>
      </c>
      <c r="B20" s="178">
        <v>7.5</v>
      </c>
      <c r="C20" s="62">
        <v>8.3</v>
      </c>
      <c r="D20" s="84">
        <f t="shared" si="0"/>
        <v>110.7</v>
      </c>
      <c r="E20" s="62">
        <v>2.2</v>
      </c>
      <c r="F20" s="62">
        <v>2.2</v>
      </c>
      <c r="G20" s="84">
        <f t="shared" si="1"/>
        <v>100</v>
      </c>
      <c r="H20" s="62">
        <v>3.5</v>
      </c>
      <c r="I20" s="62">
        <v>3.6</v>
      </c>
      <c r="J20" s="84">
        <f t="shared" si="2"/>
        <v>102.9</v>
      </c>
      <c r="L20" s="51"/>
      <c r="O20" s="118"/>
      <c r="P20" s="118"/>
      <c r="R20" s="119"/>
      <c r="S20" s="119"/>
    </row>
    <row r="21" spans="1:19" ht="15.75" customHeight="1">
      <c r="A21" s="101" t="s">
        <v>49</v>
      </c>
      <c r="B21" s="178">
        <v>12.3</v>
      </c>
      <c r="C21" s="62">
        <v>11.6</v>
      </c>
      <c r="D21" s="84">
        <f t="shared" si="0"/>
        <v>94.3</v>
      </c>
      <c r="E21" s="62">
        <v>3.2</v>
      </c>
      <c r="F21" s="62">
        <v>2.9</v>
      </c>
      <c r="G21" s="84">
        <f t="shared" si="1"/>
        <v>90.6</v>
      </c>
      <c r="H21" s="62">
        <v>8.3</v>
      </c>
      <c r="I21" s="62">
        <v>7.8</v>
      </c>
      <c r="J21" s="84">
        <f t="shared" si="2"/>
        <v>94</v>
      </c>
      <c r="L21" s="51"/>
      <c r="O21" s="118"/>
      <c r="P21" s="118"/>
      <c r="R21" s="119"/>
      <c r="S21" s="119"/>
    </row>
    <row r="22" spans="1:19" ht="15.75" customHeight="1">
      <c r="A22" s="101" t="s">
        <v>50</v>
      </c>
      <c r="B22" s="178">
        <v>71.3</v>
      </c>
      <c r="C22" s="62">
        <v>70.3</v>
      </c>
      <c r="D22" s="84">
        <f t="shared" si="0"/>
        <v>98.6</v>
      </c>
      <c r="E22" s="62">
        <v>18.3</v>
      </c>
      <c r="F22" s="62">
        <v>18.1</v>
      </c>
      <c r="G22" s="84">
        <f t="shared" si="1"/>
        <v>98.9</v>
      </c>
      <c r="H22" s="62">
        <v>50</v>
      </c>
      <c r="I22" s="62">
        <v>51.7</v>
      </c>
      <c r="J22" s="84">
        <f t="shared" si="2"/>
        <v>103.4</v>
      </c>
      <c r="L22" s="51"/>
      <c r="O22" s="118"/>
      <c r="P22" s="118"/>
      <c r="R22" s="119"/>
      <c r="S22" s="119"/>
    </row>
    <row r="23" spans="1:19" ht="15.75" customHeight="1">
      <c r="A23" s="101" t="s">
        <v>51</v>
      </c>
      <c r="B23" s="178">
        <v>24</v>
      </c>
      <c r="C23" s="62">
        <v>25.3</v>
      </c>
      <c r="D23" s="84">
        <f t="shared" si="0"/>
        <v>105.4</v>
      </c>
      <c r="E23" s="62">
        <v>4</v>
      </c>
      <c r="F23" s="62">
        <v>3.4</v>
      </c>
      <c r="G23" s="84">
        <f t="shared" si="1"/>
        <v>85</v>
      </c>
      <c r="H23" s="62">
        <v>2.6</v>
      </c>
      <c r="I23" s="62">
        <v>4.2</v>
      </c>
      <c r="J23" s="84">
        <f t="shared" si="2"/>
        <v>161.5</v>
      </c>
      <c r="L23" s="51"/>
      <c r="O23" s="118"/>
      <c r="P23" s="118"/>
      <c r="R23" s="119"/>
      <c r="S23" s="119"/>
    </row>
    <row r="24" spans="1:19" ht="15.75" customHeight="1">
      <c r="A24" s="101" t="s">
        <v>52</v>
      </c>
      <c r="B24" s="62">
        <v>21.1</v>
      </c>
      <c r="C24" s="62">
        <v>24.5</v>
      </c>
      <c r="D24" s="84">
        <f t="shared" si="0"/>
        <v>116.1</v>
      </c>
      <c r="E24" s="62">
        <v>11</v>
      </c>
      <c r="F24" s="62">
        <v>11.5</v>
      </c>
      <c r="G24" s="84">
        <f t="shared" si="1"/>
        <v>104.5</v>
      </c>
      <c r="H24" s="62">
        <v>7.3</v>
      </c>
      <c r="I24" s="62">
        <v>8.2</v>
      </c>
      <c r="J24" s="84">
        <f t="shared" si="2"/>
        <v>112.3</v>
      </c>
      <c r="L24" s="51"/>
      <c r="O24" s="118"/>
      <c r="P24" s="118"/>
      <c r="R24" s="119"/>
      <c r="S24" s="119"/>
    </row>
    <row r="25" spans="1:19" ht="15.75" customHeight="1">
      <c r="A25" s="101" t="s">
        <v>53</v>
      </c>
      <c r="B25" s="62">
        <v>24.1</v>
      </c>
      <c r="C25" s="62">
        <v>32.1</v>
      </c>
      <c r="D25" s="84">
        <f t="shared" si="0"/>
        <v>133.2</v>
      </c>
      <c r="E25" s="62">
        <v>4.5</v>
      </c>
      <c r="F25" s="62">
        <v>4</v>
      </c>
      <c r="G25" s="84">
        <f t="shared" si="1"/>
        <v>88.9</v>
      </c>
      <c r="H25" s="62">
        <v>15.5</v>
      </c>
      <c r="I25" s="62">
        <v>20.9</v>
      </c>
      <c r="J25" s="84">
        <f t="shared" si="2"/>
        <v>134.8</v>
      </c>
      <c r="L25" s="51"/>
      <c r="O25" s="118"/>
      <c r="P25" s="118"/>
      <c r="R25" s="119"/>
      <c r="S25" s="119"/>
    </row>
    <row r="26" spans="1:19" ht="15.75" customHeight="1">
      <c r="A26" s="101" t="s">
        <v>54</v>
      </c>
      <c r="B26" s="62">
        <v>54.1</v>
      </c>
      <c r="C26" s="62">
        <v>62</v>
      </c>
      <c r="D26" s="84">
        <f t="shared" si="0"/>
        <v>114.6</v>
      </c>
      <c r="E26" s="62">
        <v>9.2</v>
      </c>
      <c r="F26" s="62">
        <v>9.8</v>
      </c>
      <c r="G26" s="84">
        <f t="shared" si="1"/>
        <v>106.5</v>
      </c>
      <c r="H26" s="62">
        <v>14.2</v>
      </c>
      <c r="I26" s="62">
        <v>23.2</v>
      </c>
      <c r="J26" s="84">
        <f t="shared" si="2"/>
        <v>163.4</v>
      </c>
      <c r="L26" s="51"/>
      <c r="O26" s="118"/>
      <c r="P26" s="118"/>
      <c r="R26" s="119"/>
      <c r="S26" s="119"/>
    </row>
    <row r="27" spans="1:19" ht="15.75" customHeight="1">
      <c r="A27" s="101" t="s">
        <v>55</v>
      </c>
      <c r="B27" s="62">
        <v>12.9</v>
      </c>
      <c r="C27" s="62">
        <v>19.6</v>
      </c>
      <c r="D27" s="84">
        <f t="shared" si="0"/>
        <v>151.9</v>
      </c>
      <c r="E27" s="62">
        <v>1.7</v>
      </c>
      <c r="F27" s="62">
        <v>1.8</v>
      </c>
      <c r="G27" s="84">
        <f t="shared" si="1"/>
        <v>105.9</v>
      </c>
      <c r="H27" s="62">
        <v>8.2</v>
      </c>
      <c r="I27" s="62">
        <v>9.6</v>
      </c>
      <c r="J27" s="84">
        <f t="shared" si="2"/>
        <v>117.1</v>
      </c>
      <c r="L27" s="51"/>
      <c r="O27" s="118"/>
      <c r="P27" s="118"/>
      <c r="R27" s="119"/>
      <c r="S27" s="119"/>
    </row>
    <row r="28" spans="1:19" ht="15.75" customHeight="1">
      <c r="A28" s="101" t="s">
        <v>56</v>
      </c>
      <c r="B28" s="62">
        <v>34.6</v>
      </c>
      <c r="C28" s="62">
        <v>41.7</v>
      </c>
      <c r="D28" s="84">
        <f t="shared" si="0"/>
        <v>120.5</v>
      </c>
      <c r="E28" s="62">
        <v>9.9</v>
      </c>
      <c r="F28" s="62">
        <v>8.5</v>
      </c>
      <c r="G28" s="84">
        <f>ROUND((F28/E28)*100,1)</f>
        <v>85.9</v>
      </c>
      <c r="H28" s="62">
        <v>12.5</v>
      </c>
      <c r="I28" s="62">
        <v>20.1</v>
      </c>
      <c r="J28" s="84">
        <f t="shared" si="2"/>
        <v>160.8</v>
      </c>
      <c r="L28" s="51"/>
      <c r="O28" s="118"/>
      <c r="P28" s="118"/>
      <c r="R28" s="119"/>
      <c r="S28" s="119"/>
    </row>
    <row r="29" spans="1:19" ht="15.75" customHeight="1">
      <c r="A29" s="101" t="s">
        <v>57</v>
      </c>
      <c r="B29" s="62">
        <v>387.4</v>
      </c>
      <c r="C29" s="62">
        <v>385.6</v>
      </c>
      <c r="D29" s="84">
        <f t="shared" si="0"/>
        <v>99.5</v>
      </c>
      <c r="E29" s="62">
        <v>18.3</v>
      </c>
      <c r="F29" s="62">
        <v>18.5</v>
      </c>
      <c r="G29" s="84">
        <f>ROUND((F29/E29)*100,1)</f>
        <v>101.1</v>
      </c>
      <c r="H29" s="62">
        <v>29.2</v>
      </c>
      <c r="I29" s="62">
        <v>30.6</v>
      </c>
      <c r="J29" s="84">
        <f>ROUND((I29/H29)*100,1)</f>
        <v>104.8</v>
      </c>
      <c r="L29" s="51"/>
      <c r="O29" s="118"/>
      <c r="P29" s="118"/>
      <c r="R29" s="119"/>
      <c r="S29" s="119"/>
    </row>
    <row r="30" spans="1:19" ht="15.75" customHeight="1">
      <c r="A30" s="101" t="s">
        <v>58</v>
      </c>
      <c r="B30" s="62">
        <v>20.9</v>
      </c>
      <c r="C30" s="62">
        <v>20.6</v>
      </c>
      <c r="D30" s="84">
        <f t="shared" si="0"/>
        <v>98.6</v>
      </c>
      <c r="E30" s="62">
        <v>1.5</v>
      </c>
      <c r="F30" s="62">
        <v>1.7</v>
      </c>
      <c r="G30" s="84">
        <f>ROUND((F30/E30)*100,1)</f>
        <v>113.3</v>
      </c>
      <c r="H30" s="62">
        <v>8.1</v>
      </c>
      <c r="I30" s="62">
        <v>6.9</v>
      </c>
      <c r="J30" s="84">
        <f>ROUND((I30/H30)*100,1)</f>
        <v>85.2</v>
      </c>
      <c r="L30" s="51"/>
      <c r="O30" s="118"/>
      <c r="P30" s="118"/>
      <c r="R30" s="119"/>
      <c r="S30" s="119"/>
    </row>
    <row r="31" spans="1:19" ht="15.75" customHeight="1">
      <c r="A31" s="177" t="s">
        <v>59</v>
      </c>
      <c r="B31" s="62">
        <v>34.4</v>
      </c>
      <c r="C31" s="62">
        <v>34</v>
      </c>
      <c r="D31" s="84">
        <f t="shared" si="0"/>
        <v>98.8</v>
      </c>
      <c r="E31" s="62">
        <v>17.4</v>
      </c>
      <c r="F31" s="62">
        <v>17.1</v>
      </c>
      <c r="G31" s="84">
        <f>ROUND((F31/E31)*100,1)</f>
        <v>98.3</v>
      </c>
      <c r="H31" s="62">
        <v>10.2</v>
      </c>
      <c r="I31" s="62">
        <v>12.7</v>
      </c>
      <c r="J31" s="84">
        <f>ROUND((I31/H31)*100,1)</f>
        <v>124.5</v>
      </c>
      <c r="L31" s="51"/>
      <c r="O31" s="118"/>
      <c r="P31" s="118"/>
      <c r="R31" s="119"/>
      <c r="S31" s="119"/>
    </row>
    <row r="32" spans="1:10" ht="15">
      <c r="A32" s="211" t="s">
        <v>197</v>
      </c>
      <c r="B32" s="211"/>
      <c r="C32" s="211"/>
      <c r="D32" s="211"/>
      <c r="E32" s="211"/>
      <c r="F32" s="211"/>
      <c r="G32" s="211"/>
      <c r="H32" s="211"/>
      <c r="I32" s="211"/>
      <c r="J32" s="211"/>
    </row>
    <row r="33" spans="8:9" ht="15.75">
      <c r="H33" s="63"/>
      <c r="I33" s="63"/>
    </row>
    <row r="34" spans="2:10" ht="15.75">
      <c r="B34" s="88"/>
      <c r="C34" s="88"/>
      <c r="D34" s="88"/>
      <c r="E34" s="88"/>
      <c r="F34" s="88"/>
      <c r="G34" s="88"/>
      <c r="H34" s="88"/>
      <c r="I34" s="88"/>
      <c r="J34" s="88"/>
    </row>
  </sheetData>
  <sheetProtection/>
  <mergeCells count="9">
    <mergeCell ref="A32:J32"/>
    <mergeCell ref="A4:A6"/>
    <mergeCell ref="B4:D5"/>
    <mergeCell ref="A1:J1"/>
    <mergeCell ref="A2:J2"/>
    <mergeCell ref="I3:J3"/>
    <mergeCell ref="E4:J4"/>
    <mergeCell ref="E5:G5"/>
    <mergeCell ref="H5:J5"/>
  </mergeCells>
  <conditionalFormatting sqref="G7 D7 J7">
    <cfRule type="cellIs" priority="1" dxfId="77" operator="greaterThanOrEqual" stopIfTrue="1">
      <formula>150</formula>
    </cfRule>
  </conditionalFormatting>
  <conditionalFormatting sqref="O7:P31">
    <cfRule type="expression" priority="2" dxfId="0" stopIfTrue="1">
      <formula>O7&lt;0</formula>
    </cfRule>
  </conditionalFormatting>
  <conditionalFormatting sqref="B8:J31">
    <cfRule type="cellIs" priority="3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5"/>
  <sheetViews>
    <sheetView zoomScale="91" zoomScaleNormal="91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7" width="17.83203125" style="92" customWidth="1"/>
    <col min="8" max="8" width="10.83203125" style="92" customWidth="1"/>
    <col min="9" max="16384" width="9.33203125" style="92" customWidth="1"/>
  </cols>
  <sheetData>
    <row r="1" spans="1:7" ht="19.5" customHeight="1">
      <c r="A1" s="213" t="s">
        <v>127</v>
      </c>
      <c r="B1" s="213"/>
      <c r="C1" s="213"/>
      <c r="D1" s="213"/>
      <c r="E1" s="213"/>
      <c r="F1" s="213"/>
      <c r="G1" s="213"/>
    </row>
    <row r="2" spans="1:7" ht="15.75" customHeight="1">
      <c r="A2" s="215" t="s">
        <v>177</v>
      </c>
      <c r="B2" s="213"/>
      <c r="C2" s="213"/>
      <c r="D2" s="213"/>
      <c r="E2" s="213"/>
      <c r="F2" s="213"/>
      <c r="G2" s="213"/>
    </row>
    <row r="3" spans="1:7" ht="9.75" customHeight="1">
      <c r="A3" s="40"/>
      <c r="B3" s="40"/>
      <c r="C3" s="40"/>
      <c r="D3" s="40"/>
      <c r="E3" s="40"/>
      <c r="F3" s="40"/>
      <c r="G3" s="40"/>
    </row>
    <row r="4" spans="6:7" ht="15.75" customHeight="1">
      <c r="F4" s="214" t="s">
        <v>89</v>
      </c>
      <c r="G4" s="214"/>
    </row>
    <row r="5" spans="1:7" ht="29.25" customHeight="1">
      <c r="A5" s="212" t="s">
        <v>28</v>
      </c>
      <c r="B5" s="212" t="s">
        <v>94</v>
      </c>
      <c r="C5" s="212"/>
      <c r="D5" s="212"/>
      <c r="E5" s="212" t="s">
        <v>95</v>
      </c>
      <c r="F5" s="212"/>
      <c r="G5" s="212"/>
    </row>
    <row r="6" spans="1:7" ht="45" customHeight="1">
      <c r="A6" s="212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</row>
    <row r="7" spans="1:10" ht="15.75" customHeight="1">
      <c r="A7" s="44" t="s">
        <v>35</v>
      </c>
      <c r="B7" s="100">
        <f>SUM(B8:B31)</f>
        <v>1182.2999999999997</v>
      </c>
      <c r="C7" s="100">
        <f>SUM(C8:C31)</f>
        <v>1276.5</v>
      </c>
      <c r="D7" s="100">
        <f>C7/B7*100</f>
        <v>107.96752093377317</v>
      </c>
      <c r="E7" s="100">
        <f>SUM(E8:E31)</f>
        <v>1120.6</v>
      </c>
      <c r="F7" s="100">
        <f>SUM(F8:F31)</f>
        <v>1208.5</v>
      </c>
      <c r="G7" s="100">
        <f>F7/E7*100</f>
        <v>107.84401213635553</v>
      </c>
      <c r="I7" s="102"/>
      <c r="J7" s="102"/>
    </row>
    <row r="8" spans="1:9" ht="15.75" customHeight="1">
      <c r="A8" s="101" t="s">
        <v>36</v>
      </c>
      <c r="B8" s="62">
        <v>170.1</v>
      </c>
      <c r="C8" s="62">
        <v>281.5</v>
      </c>
      <c r="D8" s="84">
        <f aca="true" t="shared" si="0" ref="D8:D31">ROUND((C8/B8)*100,1)</f>
        <v>165.5</v>
      </c>
      <c r="E8" s="62">
        <v>167.9</v>
      </c>
      <c r="F8" s="62">
        <v>280.3</v>
      </c>
      <c r="G8" s="84">
        <f aca="true" t="shared" si="1" ref="G8:G31">ROUND((F8/E8)*100,1)</f>
        <v>166.9</v>
      </c>
      <c r="I8" s="102"/>
    </row>
    <row r="9" spans="1:9" ht="15.75" customHeight="1">
      <c r="A9" s="101" t="s">
        <v>37</v>
      </c>
      <c r="B9" s="62">
        <v>63.7</v>
      </c>
      <c r="C9" s="62">
        <v>79.4</v>
      </c>
      <c r="D9" s="84">
        <f t="shared" si="0"/>
        <v>124.6</v>
      </c>
      <c r="E9" s="62">
        <v>63.7</v>
      </c>
      <c r="F9" s="62">
        <v>79.3</v>
      </c>
      <c r="G9" s="84">
        <f t="shared" si="1"/>
        <v>124.5</v>
      </c>
      <c r="I9" s="102"/>
    </row>
    <row r="10" spans="1:9" ht="15.75" customHeight="1">
      <c r="A10" s="101" t="s">
        <v>38</v>
      </c>
      <c r="B10" s="62">
        <v>195.1</v>
      </c>
      <c r="C10" s="62">
        <v>192</v>
      </c>
      <c r="D10" s="84">
        <f t="shared" si="0"/>
        <v>98.4</v>
      </c>
      <c r="E10" s="62">
        <v>193.2</v>
      </c>
      <c r="F10" s="62">
        <v>189.6</v>
      </c>
      <c r="G10" s="84">
        <f t="shared" si="1"/>
        <v>98.1</v>
      </c>
      <c r="I10" s="102"/>
    </row>
    <row r="11" spans="1:9" ht="15.75" customHeight="1">
      <c r="A11" s="101" t="s">
        <v>39</v>
      </c>
      <c r="B11" s="62">
        <v>23.7</v>
      </c>
      <c r="C11" s="62">
        <v>16.7</v>
      </c>
      <c r="D11" s="84">
        <f t="shared" si="0"/>
        <v>70.5</v>
      </c>
      <c r="E11" s="62">
        <v>17.7</v>
      </c>
      <c r="F11" s="62">
        <v>9</v>
      </c>
      <c r="G11" s="84">
        <f t="shared" si="1"/>
        <v>50.8</v>
      </c>
      <c r="I11" s="102"/>
    </row>
    <row r="12" spans="1:9" ht="15.75" customHeight="1">
      <c r="A12" s="101" t="s">
        <v>40</v>
      </c>
      <c r="B12" s="62">
        <v>0.4</v>
      </c>
      <c r="C12" s="62">
        <v>1.1</v>
      </c>
      <c r="D12" s="84">
        <f t="shared" si="0"/>
        <v>275</v>
      </c>
      <c r="E12" s="62">
        <v>0</v>
      </c>
      <c r="F12" s="62">
        <v>0.5</v>
      </c>
      <c r="G12" s="156" t="s">
        <v>199</v>
      </c>
      <c r="H12" s="62"/>
      <c r="I12" s="102"/>
    </row>
    <row r="13" spans="1:9" ht="15.75" customHeight="1">
      <c r="A13" s="101" t="s">
        <v>41</v>
      </c>
      <c r="B13" s="156" t="s">
        <v>199</v>
      </c>
      <c r="C13" s="156" t="s">
        <v>199</v>
      </c>
      <c r="D13" s="156" t="s">
        <v>199</v>
      </c>
      <c r="E13" s="156" t="s">
        <v>199</v>
      </c>
      <c r="F13" s="156" t="s">
        <v>199</v>
      </c>
      <c r="G13" s="156" t="s">
        <v>199</v>
      </c>
      <c r="I13" s="102"/>
    </row>
    <row r="14" spans="1:9" ht="15.75" customHeight="1">
      <c r="A14" s="101" t="s">
        <v>42</v>
      </c>
      <c r="B14" s="62">
        <v>8.5</v>
      </c>
      <c r="C14" s="62">
        <v>9</v>
      </c>
      <c r="D14" s="84">
        <f t="shared" si="0"/>
        <v>105.9</v>
      </c>
      <c r="E14" s="62">
        <v>7.5</v>
      </c>
      <c r="F14" s="62">
        <v>8</v>
      </c>
      <c r="G14" s="84">
        <f t="shared" si="1"/>
        <v>106.7</v>
      </c>
      <c r="I14" s="102"/>
    </row>
    <row r="15" spans="1:9" ht="15.75" customHeight="1">
      <c r="A15" s="101" t="s">
        <v>43</v>
      </c>
      <c r="B15" s="62">
        <v>13.7</v>
      </c>
      <c r="C15" s="62">
        <v>14.8</v>
      </c>
      <c r="D15" s="84">
        <f t="shared" si="0"/>
        <v>108</v>
      </c>
      <c r="E15" s="62">
        <v>8.2</v>
      </c>
      <c r="F15" s="62">
        <v>8.6</v>
      </c>
      <c r="G15" s="84">
        <f t="shared" si="1"/>
        <v>104.9</v>
      </c>
      <c r="I15" s="102"/>
    </row>
    <row r="16" spans="1:9" ht="15.75" customHeight="1">
      <c r="A16" s="101" t="s">
        <v>44</v>
      </c>
      <c r="B16" s="62">
        <v>186.2</v>
      </c>
      <c r="C16" s="62">
        <v>174.9</v>
      </c>
      <c r="D16" s="84">
        <f t="shared" si="0"/>
        <v>93.9</v>
      </c>
      <c r="E16" s="62">
        <v>172.7</v>
      </c>
      <c r="F16" s="62">
        <v>163.5</v>
      </c>
      <c r="G16" s="84">
        <f t="shared" si="1"/>
        <v>94.7</v>
      </c>
      <c r="I16" s="102"/>
    </row>
    <row r="17" spans="1:9" ht="15.75" customHeight="1">
      <c r="A17" s="101" t="s">
        <v>45</v>
      </c>
      <c r="B17" s="62">
        <v>0.5</v>
      </c>
      <c r="C17" s="62">
        <v>0.8</v>
      </c>
      <c r="D17" s="84">
        <f t="shared" si="0"/>
        <v>160</v>
      </c>
      <c r="E17" s="156" t="s">
        <v>199</v>
      </c>
      <c r="F17" s="156" t="s">
        <v>199</v>
      </c>
      <c r="G17" s="156" t="s">
        <v>199</v>
      </c>
      <c r="H17" s="62"/>
      <c r="I17" s="102"/>
    </row>
    <row r="18" spans="1:9" ht="15.75" customHeight="1">
      <c r="A18" s="101" t="s">
        <v>46</v>
      </c>
      <c r="B18" s="62">
        <v>26.6</v>
      </c>
      <c r="C18" s="62">
        <v>22.1</v>
      </c>
      <c r="D18" s="84">
        <f t="shared" si="0"/>
        <v>83.1</v>
      </c>
      <c r="E18" s="62">
        <v>25</v>
      </c>
      <c r="F18" s="62">
        <v>21</v>
      </c>
      <c r="G18" s="84">
        <f t="shared" si="1"/>
        <v>84</v>
      </c>
      <c r="I18" s="102"/>
    </row>
    <row r="19" spans="1:9" ht="15.75" customHeight="1">
      <c r="A19" s="101" t="s">
        <v>47</v>
      </c>
      <c r="B19" s="62">
        <v>61.9</v>
      </c>
      <c r="C19" s="62">
        <v>50.2</v>
      </c>
      <c r="D19" s="84">
        <f t="shared" si="0"/>
        <v>81.1</v>
      </c>
      <c r="E19" s="62">
        <v>61.7</v>
      </c>
      <c r="F19" s="62">
        <v>49.9</v>
      </c>
      <c r="G19" s="84">
        <f t="shared" si="1"/>
        <v>80.9</v>
      </c>
      <c r="I19" s="102"/>
    </row>
    <row r="20" spans="1:9" ht="15.75" customHeight="1">
      <c r="A20" s="101" t="s">
        <v>48</v>
      </c>
      <c r="B20" s="62">
        <v>1.8</v>
      </c>
      <c r="C20" s="62">
        <v>2.5</v>
      </c>
      <c r="D20" s="84">
        <f t="shared" si="0"/>
        <v>138.9</v>
      </c>
      <c r="E20" s="156" t="s">
        <v>199</v>
      </c>
      <c r="F20" s="156" t="s">
        <v>199</v>
      </c>
      <c r="G20" s="156" t="s">
        <v>199</v>
      </c>
      <c r="I20" s="102"/>
    </row>
    <row r="21" spans="1:9" ht="15.75" customHeight="1">
      <c r="A21" s="101" t="s">
        <v>49</v>
      </c>
      <c r="B21" s="62">
        <v>0.1</v>
      </c>
      <c r="C21" s="62">
        <v>0.1</v>
      </c>
      <c r="D21" s="84">
        <f t="shared" si="0"/>
        <v>100</v>
      </c>
      <c r="E21" s="156" t="s">
        <v>199</v>
      </c>
      <c r="F21" s="156" t="s">
        <v>199</v>
      </c>
      <c r="G21" s="156" t="s">
        <v>199</v>
      </c>
      <c r="I21" s="102"/>
    </row>
    <row r="22" spans="1:9" ht="15.75" customHeight="1">
      <c r="A22" s="101" t="s">
        <v>50</v>
      </c>
      <c r="B22" s="62">
        <v>3</v>
      </c>
      <c r="C22" s="62">
        <v>0.4</v>
      </c>
      <c r="D22" s="84">
        <f t="shared" si="0"/>
        <v>13.3</v>
      </c>
      <c r="E22" s="62">
        <v>1.8</v>
      </c>
      <c r="F22" s="62">
        <v>0</v>
      </c>
      <c r="G22" s="156" t="s">
        <v>199</v>
      </c>
      <c r="I22" s="102"/>
    </row>
    <row r="23" spans="1:9" ht="15.75" customHeight="1">
      <c r="A23" s="101" t="s">
        <v>51</v>
      </c>
      <c r="B23" s="62">
        <v>17.4</v>
      </c>
      <c r="C23" s="62">
        <v>17.6</v>
      </c>
      <c r="D23" s="84">
        <f t="shared" si="0"/>
        <v>101.1</v>
      </c>
      <c r="E23" s="62">
        <v>17.4</v>
      </c>
      <c r="F23" s="62">
        <v>17.6</v>
      </c>
      <c r="G23" s="84">
        <f t="shared" si="1"/>
        <v>101.1</v>
      </c>
      <c r="I23" s="102"/>
    </row>
    <row r="24" spans="1:9" ht="15.75" customHeight="1">
      <c r="A24" s="101" t="s">
        <v>52</v>
      </c>
      <c r="B24" s="62">
        <v>2.7</v>
      </c>
      <c r="C24" s="62">
        <v>4.7</v>
      </c>
      <c r="D24" s="84">
        <f t="shared" si="0"/>
        <v>174.1</v>
      </c>
      <c r="E24" s="62">
        <v>2.2</v>
      </c>
      <c r="F24" s="62">
        <v>3.3</v>
      </c>
      <c r="G24" s="84">
        <f t="shared" si="1"/>
        <v>150</v>
      </c>
      <c r="I24" s="102"/>
    </row>
    <row r="25" spans="1:9" ht="15.75" customHeight="1">
      <c r="A25" s="101" t="s">
        <v>53</v>
      </c>
      <c r="B25" s="62">
        <v>4</v>
      </c>
      <c r="C25" s="62">
        <v>7.1</v>
      </c>
      <c r="D25" s="84">
        <f t="shared" si="0"/>
        <v>177.5</v>
      </c>
      <c r="E25" s="62">
        <v>3.1</v>
      </c>
      <c r="F25" s="62">
        <v>6</v>
      </c>
      <c r="G25" s="84">
        <f t="shared" si="1"/>
        <v>193.5</v>
      </c>
      <c r="I25" s="102"/>
    </row>
    <row r="26" spans="1:9" ht="15.75" customHeight="1">
      <c r="A26" s="101" t="s">
        <v>54</v>
      </c>
      <c r="B26" s="62">
        <v>30.6</v>
      </c>
      <c r="C26" s="62">
        <v>28.8</v>
      </c>
      <c r="D26" s="84">
        <f t="shared" si="0"/>
        <v>94.1</v>
      </c>
      <c r="E26" s="62">
        <v>25.5</v>
      </c>
      <c r="F26" s="62">
        <v>25.6</v>
      </c>
      <c r="G26" s="84">
        <f t="shared" si="1"/>
        <v>100.4</v>
      </c>
      <c r="I26" s="102"/>
    </row>
    <row r="27" spans="1:9" ht="15.75" customHeight="1">
      <c r="A27" s="101" t="s">
        <v>55</v>
      </c>
      <c r="B27" s="62">
        <v>2.8</v>
      </c>
      <c r="C27" s="62">
        <v>7.9</v>
      </c>
      <c r="D27" s="84">
        <f t="shared" si="0"/>
        <v>282.1</v>
      </c>
      <c r="E27" s="62">
        <v>0.2</v>
      </c>
      <c r="F27" s="156" t="s">
        <v>199</v>
      </c>
      <c r="G27" s="156" t="s">
        <v>199</v>
      </c>
      <c r="I27" s="102"/>
    </row>
    <row r="28" spans="1:9" ht="15.75" customHeight="1">
      <c r="A28" s="101" t="s">
        <v>56</v>
      </c>
      <c r="B28" s="62">
        <v>12.2</v>
      </c>
      <c r="C28" s="62">
        <v>13.1</v>
      </c>
      <c r="D28" s="84">
        <f t="shared" si="0"/>
        <v>107.4</v>
      </c>
      <c r="E28" s="62">
        <v>10.3</v>
      </c>
      <c r="F28" s="62">
        <v>10.2</v>
      </c>
      <c r="G28" s="84">
        <f t="shared" si="1"/>
        <v>99</v>
      </c>
      <c r="I28" s="102"/>
    </row>
    <row r="29" spans="1:9" ht="15.75" customHeight="1">
      <c r="A29" s="101" t="s">
        <v>57</v>
      </c>
      <c r="B29" s="62">
        <v>339.2</v>
      </c>
      <c r="C29" s="62">
        <v>335.5</v>
      </c>
      <c r="D29" s="84">
        <f t="shared" si="0"/>
        <v>98.9</v>
      </c>
      <c r="E29" s="62">
        <v>335.5</v>
      </c>
      <c r="F29" s="62">
        <v>331.8</v>
      </c>
      <c r="G29" s="84">
        <f t="shared" si="1"/>
        <v>98.9</v>
      </c>
      <c r="I29" s="102"/>
    </row>
    <row r="30" spans="1:9" ht="15.75" customHeight="1">
      <c r="A30" s="101" t="s">
        <v>58</v>
      </c>
      <c r="B30" s="62">
        <v>11.3</v>
      </c>
      <c r="C30" s="62">
        <v>12.1</v>
      </c>
      <c r="D30" s="84">
        <f t="shared" si="0"/>
        <v>107.1</v>
      </c>
      <c r="E30" s="62">
        <v>0.3</v>
      </c>
      <c r="F30" s="62">
        <v>0.1</v>
      </c>
      <c r="G30" s="84">
        <f t="shared" si="1"/>
        <v>33.3</v>
      </c>
      <c r="I30" s="102"/>
    </row>
    <row r="31" spans="1:9" ht="15.75" customHeight="1">
      <c r="A31" s="101" t="s">
        <v>59</v>
      </c>
      <c r="B31" s="62">
        <v>6.8</v>
      </c>
      <c r="C31" s="62">
        <v>4.2</v>
      </c>
      <c r="D31" s="84">
        <f t="shared" si="0"/>
        <v>61.8</v>
      </c>
      <c r="E31" s="62">
        <v>6.7</v>
      </c>
      <c r="F31" s="62">
        <v>4.2</v>
      </c>
      <c r="G31" s="84">
        <f t="shared" si="1"/>
        <v>62.7</v>
      </c>
      <c r="I31" s="102"/>
    </row>
    <row r="32" spans="2:9" ht="15.75" customHeight="1">
      <c r="B32" s="63"/>
      <c r="C32" s="63"/>
      <c r="E32" s="63"/>
      <c r="F32" s="63"/>
      <c r="I32" s="102"/>
    </row>
    <row r="33" spans="2:9" ht="15.75">
      <c r="B33" s="63"/>
      <c r="C33" s="63"/>
      <c r="I33" s="102"/>
    </row>
    <row r="34" spans="2:9" ht="15.75">
      <c r="B34" s="88"/>
      <c r="C34" s="88"/>
      <c r="E34" s="88"/>
      <c r="F34" s="88"/>
      <c r="I34" s="102"/>
    </row>
    <row r="35" ht="12.75">
      <c r="B35" s="103"/>
    </row>
  </sheetData>
  <sheetProtection/>
  <mergeCells count="6">
    <mergeCell ref="A1:G1"/>
    <mergeCell ref="A5:A6"/>
    <mergeCell ref="F4:G4"/>
    <mergeCell ref="E5:G5"/>
    <mergeCell ref="B5:D5"/>
    <mergeCell ref="A2:G2"/>
  </mergeCells>
  <conditionalFormatting sqref="G7 D7">
    <cfRule type="cellIs" priority="8" dxfId="77" operator="greaterThanOrEqual" stopIfTrue="1">
      <formula>150</formula>
    </cfRule>
  </conditionalFormatting>
  <conditionalFormatting sqref="B8:J11 B14:J16 B12:F12 H12:J13 B23:J26 B20:D21 B18:J19 B17:D17 H17:J17 B28:J31 B27:E27 H27:J27 B22:F22 H20:J22">
    <cfRule type="cellIs" priority="9" dxfId="51" operator="greaterThanOrEqual" stopIfTrue="1">
      <formula>150</formula>
    </cfRule>
  </conditionalFormatting>
  <conditionalFormatting sqref="E13:G13">
    <cfRule type="cellIs" priority="7" dxfId="51" operator="greaterThanOrEqual" stopIfTrue="1">
      <formula>150</formula>
    </cfRule>
  </conditionalFormatting>
  <conditionalFormatting sqref="B13:D13">
    <cfRule type="cellIs" priority="6" dxfId="51" operator="greaterThanOrEqual" stopIfTrue="1">
      <formula>150</formula>
    </cfRule>
  </conditionalFormatting>
  <conditionalFormatting sqref="G12">
    <cfRule type="cellIs" priority="5" dxfId="51" operator="greaterThanOrEqual" stopIfTrue="1">
      <formula>150</formula>
    </cfRule>
  </conditionalFormatting>
  <conditionalFormatting sqref="E20:G21">
    <cfRule type="cellIs" priority="4" dxfId="51" operator="greaterThanOrEqual" stopIfTrue="1">
      <formula>150</formula>
    </cfRule>
  </conditionalFormatting>
  <conditionalFormatting sqref="E17:G17">
    <cfRule type="cellIs" priority="3" dxfId="51" operator="greaterThanOrEqual" stopIfTrue="1">
      <formula>150</formula>
    </cfRule>
  </conditionalFormatting>
  <conditionalFormatting sqref="F27:G27">
    <cfRule type="cellIs" priority="2" dxfId="51" operator="greaterThanOrEqual" stopIfTrue="1">
      <formula>150</formula>
    </cfRule>
  </conditionalFormatting>
  <conditionalFormatting sqref="G22">
    <cfRule type="cellIs" priority="1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  <pageSetUpPr fitToPage="1"/>
  </sheetPr>
  <dimension ref="A4:A7"/>
  <sheetViews>
    <sheetView zoomScale="75" zoomScaleNormal="75" zoomScalePageLayoutView="0" workbookViewId="0" topLeftCell="A1">
      <selection activeCell="T21" sqref="T21"/>
    </sheetView>
  </sheetViews>
  <sheetFormatPr defaultColWidth="9.33203125" defaultRowHeight="12.75"/>
  <cols>
    <col min="13" max="13" width="9.5" style="0" customWidth="1"/>
  </cols>
  <sheetData>
    <row r="4" ht="12.75">
      <c r="A4" s="1"/>
    </row>
    <row r="5" ht="12.75">
      <c r="A5" s="1"/>
    </row>
    <row r="6" ht="12.75">
      <c r="A6" s="1"/>
    </row>
    <row r="7" ht="12.75">
      <c r="A7" s="1"/>
    </row>
  </sheetData>
  <sheetProtection/>
  <printOptions horizontalCentered="1" verticalCentered="1"/>
  <pageMargins left="1.3779527559055118" right="0.9055118110236221" top="0.4724409448818898" bottom="0.4724409448818898" header="0.35433070866141736" footer="0.35433070866141736"/>
  <pageSetup fitToHeight="1" fitToWidth="1" horizontalDpi="600" verticalDpi="600" orientation="landscape" paperSize="9" scale="93" r:id="rId3"/>
  <legacyDrawing r:id="rId2"/>
  <oleObjects>
    <oleObject progId="Word.Document.8" shapeId="1418940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P34"/>
  <sheetViews>
    <sheetView zoomScale="75" zoomScaleNormal="75" zoomScalePageLayoutView="0" workbookViewId="0" topLeftCell="A1">
      <selection activeCell="T21" sqref="T21"/>
    </sheetView>
  </sheetViews>
  <sheetFormatPr defaultColWidth="9.33203125" defaultRowHeight="12.75"/>
  <cols>
    <col min="1" max="1" width="34" style="92" customWidth="1"/>
    <col min="2" max="2" width="10" style="92" customWidth="1"/>
    <col min="3" max="3" width="8.66015625" style="92" customWidth="1"/>
    <col min="4" max="4" width="11.5" style="92" customWidth="1"/>
    <col min="5" max="6" width="9.33203125" style="92" customWidth="1"/>
    <col min="7" max="7" width="11.5" style="92" customWidth="1"/>
    <col min="8" max="9" width="9.33203125" style="92" customWidth="1"/>
    <col min="10" max="10" width="11.5" style="92" customWidth="1"/>
    <col min="11" max="12" width="9.33203125" style="92" customWidth="1"/>
    <col min="13" max="13" width="11.5" style="92" customWidth="1"/>
    <col min="14" max="14" width="9.33203125" style="92" customWidth="1"/>
    <col min="15" max="16" width="9.33203125" style="119" customWidth="1"/>
    <col min="17" max="17" width="9.33203125" style="92" customWidth="1"/>
    <col min="18" max="18" width="10.33203125" style="119" customWidth="1"/>
    <col min="19" max="19" width="11.16015625" style="119" customWidth="1"/>
    <col min="20" max="16384" width="9.33203125" style="92" customWidth="1"/>
  </cols>
  <sheetData>
    <row r="1" spans="1:13" ht="19.5" customHeight="1">
      <c r="A1" s="213" t="s">
        <v>96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</row>
    <row r="2" spans="1:13" ht="15.75" customHeight="1">
      <c r="A2" s="215" t="s">
        <v>177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</row>
    <row r="3" spans="11:13" ht="15.75" customHeight="1">
      <c r="K3" s="214" t="s">
        <v>89</v>
      </c>
      <c r="L3" s="214"/>
      <c r="M3" s="214"/>
    </row>
    <row r="4" spans="1:13" ht="23.25" customHeight="1">
      <c r="A4" s="212" t="s">
        <v>28</v>
      </c>
      <c r="B4" s="212" t="s">
        <v>90</v>
      </c>
      <c r="C4" s="212"/>
      <c r="D4" s="212"/>
      <c r="E4" s="212" t="s">
        <v>91</v>
      </c>
      <c r="F4" s="212"/>
      <c r="G4" s="212"/>
      <c r="H4" s="212"/>
      <c r="I4" s="212"/>
      <c r="J4" s="212"/>
      <c r="K4" s="212"/>
      <c r="L4" s="212"/>
      <c r="M4" s="212"/>
    </row>
    <row r="5" spans="1:13" ht="23.25" customHeight="1">
      <c r="A5" s="212"/>
      <c r="B5" s="212"/>
      <c r="C5" s="212"/>
      <c r="D5" s="212"/>
      <c r="E5" s="212" t="s">
        <v>92</v>
      </c>
      <c r="F5" s="212"/>
      <c r="G5" s="212"/>
      <c r="H5" s="212" t="s">
        <v>93</v>
      </c>
      <c r="I5" s="212"/>
      <c r="J5" s="212"/>
      <c r="K5" s="212" t="s">
        <v>97</v>
      </c>
      <c r="L5" s="212"/>
      <c r="M5" s="212"/>
    </row>
    <row r="6" spans="1:13" ht="45" customHeight="1">
      <c r="A6" s="212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  <c r="K6" s="172">
        <v>2013</v>
      </c>
      <c r="L6" s="172">
        <v>2014</v>
      </c>
      <c r="M6" s="158" t="s">
        <v>191</v>
      </c>
    </row>
    <row r="7" spans="1:16" ht="15.75" customHeight="1">
      <c r="A7" s="44" t="s">
        <v>35</v>
      </c>
      <c r="B7" s="100">
        <f>SUM(B8:B31)</f>
        <v>1946.6999999999998</v>
      </c>
      <c r="C7" s="100">
        <f>SUM(C8:C31)</f>
        <v>2049.7999999999997</v>
      </c>
      <c r="D7" s="100">
        <f>C7/B7*100</f>
        <v>105.29614218934607</v>
      </c>
      <c r="E7" s="100">
        <f>SUM(E8:E31)</f>
        <v>170.2</v>
      </c>
      <c r="F7" s="100">
        <f>SUM(F8:F31)</f>
        <v>161.20000000000002</v>
      </c>
      <c r="G7" s="100">
        <f>F7/E7*100</f>
        <v>94.71210340775559</v>
      </c>
      <c r="H7" s="100">
        <f>SUM(H8:H31)</f>
        <v>544.1</v>
      </c>
      <c r="I7" s="100">
        <f>SUM(I8:I31)</f>
        <v>566.9000000000001</v>
      </c>
      <c r="J7" s="100">
        <f>I7/H7*100</f>
        <v>104.19040617533544</v>
      </c>
      <c r="K7" s="100">
        <f>SUM(K8:K31)</f>
        <v>1229.9999999999998</v>
      </c>
      <c r="L7" s="100">
        <f>SUM(L8:L31)</f>
        <v>1319.3999999999999</v>
      </c>
      <c r="M7" s="100">
        <f>L7/K7*100</f>
        <v>107.26829268292684</v>
      </c>
      <c r="O7" s="118"/>
      <c r="P7" s="118"/>
    </row>
    <row r="8" spans="1:16" ht="15.75" customHeight="1">
      <c r="A8" s="101" t="s">
        <v>36</v>
      </c>
      <c r="B8" s="62">
        <v>200.7</v>
      </c>
      <c r="C8" s="62">
        <v>309.3</v>
      </c>
      <c r="D8" s="84">
        <f aca="true" t="shared" si="0" ref="D8:D31">ROUND((C8/B8)*100,1)</f>
        <v>154.1</v>
      </c>
      <c r="E8" s="62">
        <v>12.4</v>
      </c>
      <c r="F8" s="62">
        <v>12.2</v>
      </c>
      <c r="G8" s="84">
        <f aca="true" t="shared" si="1" ref="G8:G31">ROUND((F8/E8)*100,1)</f>
        <v>98.4</v>
      </c>
      <c r="H8" s="62">
        <v>11.5</v>
      </c>
      <c r="I8" s="62">
        <v>12</v>
      </c>
      <c r="J8" s="84">
        <f aca="true" t="shared" si="2" ref="J8:J31">ROUND((I8/H8)*100,1)</f>
        <v>104.3</v>
      </c>
      <c r="K8" s="62">
        <v>176.7</v>
      </c>
      <c r="L8" s="62">
        <v>285</v>
      </c>
      <c r="M8" s="84">
        <f aca="true" t="shared" si="3" ref="M8:M31">ROUND((L8/K8)*100,1)</f>
        <v>161.3</v>
      </c>
      <c r="O8" s="118"/>
      <c r="P8" s="118"/>
    </row>
    <row r="9" spans="1:16" ht="15.75" customHeight="1">
      <c r="A9" s="101" t="s">
        <v>37</v>
      </c>
      <c r="B9" s="62">
        <v>81</v>
      </c>
      <c r="C9" s="62">
        <v>94.9</v>
      </c>
      <c r="D9" s="84">
        <f t="shared" si="0"/>
        <v>117.2</v>
      </c>
      <c r="E9" s="62">
        <v>6.3</v>
      </c>
      <c r="F9" s="62">
        <v>5.6</v>
      </c>
      <c r="G9" s="84">
        <f t="shared" si="1"/>
        <v>88.9</v>
      </c>
      <c r="H9" s="62">
        <v>10.9</v>
      </c>
      <c r="I9" s="62">
        <v>10.8</v>
      </c>
      <c r="J9" s="84">
        <f t="shared" si="2"/>
        <v>99.1</v>
      </c>
      <c r="K9" s="62">
        <v>63.8</v>
      </c>
      <c r="L9" s="62">
        <v>78.5</v>
      </c>
      <c r="M9" s="84">
        <f t="shared" si="3"/>
        <v>123</v>
      </c>
      <c r="O9" s="118"/>
      <c r="P9" s="118"/>
    </row>
    <row r="10" spans="1:16" ht="15.75" customHeight="1">
      <c r="A10" s="101" t="s">
        <v>38</v>
      </c>
      <c r="B10" s="62">
        <v>257.3</v>
      </c>
      <c r="C10" s="62">
        <v>257</v>
      </c>
      <c r="D10" s="84">
        <f t="shared" si="0"/>
        <v>99.9</v>
      </c>
      <c r="E10" s="62">
        <v>4.4</v>
      </c>
      <c r="F10" s="62">
        <v>4.7</v>
      </c>
      <c r="G10" s="84">
        <f t="shared" si="1"/>
        <v>106.8</v>
      </c>
      <c r="H10" s="62">
        <v>54.4</v>
      </c>
      <c r="I10" s="62">
        <v>57.2</v>
      </c>
      <c r="J10" s="84">
        <f t="shared" si="2"/>
        <v>105.1</v>
      </c>
      <c r="K10" s="62">
        <v>198.3</v>
      </c>
      <c r="L10" s="62">
        <v>195</v>
      </c>
      <c r="M10" s="84">
        <f t="shared" si="3"/>
        <v>98.3</v>
      </c>
      <c r="O10" s="118"/>
      <c r="P10" s="118"/>
    </row>
    <row r="11" spans="1:16" ht="15.75" customHeight="1">
      <c r="A11" s="101" t="s">
        <v>39</v>
      </c>
      <c r="B11" s="62">
        <v>116.1</v>
      </c>
      <c r="C11" s="62">
        <v>101.7</v>
      </c>
      <c r="D11" s="84">
        <f t="shared" si="0"/>
        <v>87.6</v>
      </c>
      <c r="E11" s="62">
        <v>6.8</v>
      </c>
      <c r="F11" s="62">
        <v>6.4</v>
      </c>
      <c r="G11" s="84">
        <f t="shared" si="1"/>
        <v>94.1</v>
      </c>
      <c r="H11" s="62">
        <v>81.5</v>
      </c>
      <c r="I11" s="62">
        <v>79.2</v>
      </c>
      <c r="J11" s="84">
        <f t="shared" si="2"/>
        <v>97.2</v>
      </c>
      <c r="K11" s="62">
        <v>27.7</v>
      </c>
      <c r="L11" s="62">
        <v>16</v>
      </c>
      <c r="M11" s="84">
        <f t="shared" si="3"/>
        <v>57.8</v>
      </c>
      <c r="O11" s="118"/>
      <c r="P11" s="118"/>
    </row>
    <row r="12" spans="1:16" ht="15.75" customHeight="1">
      <c r="A12" s="101" t="s">
        <v>40</v>
      </c>
      <c r="B12" s="62">
        <v>14.9</v>
      </c>
      <c r="C12" s="62">
        <v>13.4</v>
      </c>
      <c r="D12" s="84">
        <f t="shared" si="0"/>
        <v>89.9</v>
      </c>
      <c r="E12" s="62">
        <v>7.9</v>
      </c>
      <c r="F12" s="62">
        <v>6.6</v>
      </c>
      <c r="G12" s="84">
        <f t="shared" si="1"/>
        <v>83.5</v>
      </c>
      <c r="H12" s="62">
        <v>6.3</v>
      </c>
      <c r="I12" s="62">
        <v>5.8</v>
      </c>
      <c r="J12" s="84">
        <f t="shared" si="2"/>
        <v>92.1</v>
      </c>
      <c r="K12" s="62">
        <v>0.7</v>
      </c>
      <c r="L12" s="62">
        <v>1</v>
      </c>
      <c r="M12" s="84">
        <f t="shared" si="3"/>
        <v>142.9</v>
      </c>
      <c r="O12" s="118"/>
      <c r="P12" s="118"/>
    </row>
    <row r="13" spans="1:16" ht="15.75" customHeight="1">
      <c r="A13" s="101" t="s">
        <v>41</v>
      </c>
      <c r="B13" s="62">
        <v>4.3</v>
      </c>
      <c r="C13" s="62">
        <v>4.2</v>
      </c>
      <c r="D13" s="84">
        <f t="shared" si="0"/>
        <v>97.7</v>
      </c>
      <c r="E13" s="62">
        <v>0.4</v>
      </c>
      <c r="F13" s="62">
        <v>0.3</v>
      </c>
      <c r="G13" s="84">
        <f t="shared" si="1"/>
        <v>75</v>
      </c>
      <c r="H13" s="62">
        <v>3.9</v>
      </c>
      <c r="I13" s="62">
        <v>3.8</v>
      </c>
      <c r="J13" s="84">
        <f t="shared" si="2"/>
        <v>97.4</v>
      </c>
      <c r="K13" s="62">
        <v>0</v>
      </c>
      <c r="L13" s="62">
        <v>0</v>
      </c>
      <c r="M13" s="156" t="s">
        <v>199</v>
      </c>
      <c r="O13" s="118"/>
      <c r="P13" s="118"/>
    </row>
    <row r="14" spans="1:16" ht="15.75" customHeight="1">
      <c r="A14" s="101" t="s">
        <v>42</v>
      </c>
      <c r="B14" s="62">
        <v>46.4</v>
      </c>
      <c r="C14" s="62">
        <v>46.9</v>
      </c>
      <c r="D14" s="84">
        <f t="shared" si="0"/>
        <v>101.1</v>
      </c>
      <c r="E14" s="62">
        <v>3.3</v>
      </c>
      <c r="F14" s="62">
        <v>3</v>
      </c>
      <c r="G14" s="84">
        <f t="shared" si="1"/>
        <v>90.9</v>
      </c>
      <c r="H14" s="62">
        <v>33.1</v>
      </c>
      <c r="I14" s="62">
        <v>32.4</v>
      </c>
      <c r="J14" s="84">
        <f t="shared" si="2"/>
        <v>97.9</v>
      </c>
      <c r="K14" s="62">
        <v>9.9</v>
      </c>
      <c r="L14" s="62">
        <v>11.3</v>
      </c>
      <c r="M14" s="84">
        <f t="shared" si="3"/>
        <v>114.1</v>
      </c>
      <c r="O14" s="118"/>
      <c r="P14" s="118"/>
    </row>
    <row r="15" spans="1:16" ht="15.75" customHeight="1">
      <c r="A15" s="101" t="s">
        <v>43</v>
      </c>
      <c r="B15" s="62">
        <v>49.9</v>
      </c>
      <c r="C15" s="62">
        <v>55.8</v>
      </c>
      <c r="D15" s="84">
        <f t="shared" si="0"/>
        <v>111.8</v>
      </c>
      <c r="E15" s="62">
        <v>1.2</v>
      </c>
      <c r="F15" s="62">
        <v>1.2</v>
      </c>
      <c r="G15" s="84">
        <f t="shared" si="1"/>
        <v>100</v>
      </c>
      <c r="H15" s="62">
        <v>32.7</v>
      </c>
      <c r="I15" s="62">
        <v>38.6</v>
      </c>
      <c r="J15" s="84">
        <f t="shared" si="2"/>
        <v>118</v>
      </c>
      <c r="K15" s="62">
        <v>16</v>
      </c>
      <c r="L15" s="62">
        <v>16</v>
      </c>
      <c r="M15" s="84">
        <f t="shared" si="3"/>
        <v>100</v>
      </c>
      <c r="O15" s="118"/>
      <c r="P15" s="118"/>
    </row>
    <row r="16" spans="1:16" ht="15.75" customHeight="1">
      <c r="A16" s="101" t="s">
        <v>44</v>
      </c>
      <c r="B16" s="62">
        <v>260.4</v>
      </c>
      <c r="C16" s="62">
        <v>254.8</v>
      </c>
      <c r="D16" s="84">
        <f t="shared" si="0"/>
        <v>97.8</v>
      </c>
      <c r="E16" s="62">
        <v>12</v>
      </c>
      <c r="F16" s="62">
        <v>10.8</v>
      </c>
      <c r="G16" s="84">
        <f t="shared" si="1"/>
        <v>90</v>
      </c>
      <c r="H16" s="62">
        <v>58.5</v>
      </c>
      <c r="I16" s="62">
        <v>57.2</v>
      </c>
      <c r="J16" s="84">
        <f t="shared" si="2"/>
        <v>97.8</v>
      </c>
      <c r="K16" s="62">
        <v>189.8</v>
      </c>
      <c r="L16" s="62">
        <v>186.8</v>
      </c>
      <c r="M16" s="84">
        <f t="shared" si="3"/>
        <v>98.4</v>
      </c>
      <c r="O16" s="118"/>
      <c r="P16" s="118"/>
    </row>
    <row r="17" spans="1:16" ht="15.75" customHeight="1">
      <c r="A17" s="101" t="s">
        <v>45</v>
      </c>
      <c r="B17" s="62">
        <v>20.4</v>
      </c>
      <c r="C17" s="62">
        <v>20.9</v>
      </c>
      <c r="D17" s="84">
        <f t="shared" si="0"/>
        <v>102.5</v>
      </c>
      <c r="E17" s="62">
        <v>3.6</v>
      </c>
      <c r="F17" s="62">
        <v>3.4</v>
      </c>
      <c r="G17" s="84">
        <f t="shared" si="1"/>
        <v>94.4</v>
      </c>
      <c r="H17" s="62">
        <v>16.3</v>
      </c>
      <c r="I17" s="62">
        <v>17.2</v>
      </c>
      <c r="J17" s="84">
        <f t="shared" si="2"/>
        <v>105.5</v>
      </c>
      <c r="K17" s="62">
        <v>0.4</v>
      </c>
      <c r="L17" s="62">
        <v>0.2</v>
      </c>
      <c r="M17" s="84">
        <f t="shared" si="3"/>
        <v>50</v>
      </c>
      <c r="O17" s="118"/>
      <c r="P17" s="118"/>
    </row>
    <row r="18" spans="1:16" ht="15.75" customHeight="1">
      <c r="A18" s="101" t="s">
        <v>46</v>
      </c>
      <c r="B18" s="62">
        <v>35.1</v>
      </c>
      <c r="C18" s="62">
        <v>27.5</v>
      </c>
      <c r="D18" s="84">
        <f t="shared" si="0"/>
        <v>78.3</v>
      </c>
      <c r="E18" s="62">
        <v>3.8</v>
      </c>
      <c r="F18" s="62">
        <v>3.2</v>
      </c>
      <c r="G18" s="84">
        <f t="shared" si="1"/>
        <v>84.2</v>
      </c>
      <c r="H18" s="62">
        <v>4.9</v>
      </c>
      <c r="I18" s="62">
        <v>4.1</v>
      </c>
      <c r="J18" s="84">
        <f t="shared" si="2"/>
        <v>83.7</v>
      </c>
      <c r="K18" s="62">
        <v>26.3</v>
      </c>
      <c r="L18" s="62">
        <v>20.1</v>
      </c>
      <c r="M18" s="84">
        <f t="shared" si="3"/>
        <v>76.4</v>
      </c>
      <c r="N18" s="103"/>
      <c r="O18" s="103"/>
      <c r="P18" s="118"/>
    </row>
    <row r="19" spans="1:16" ht="15.75" customHeight="1">
      <c r="A19" s="101" t="s">
        <v>47</v>
      </c>
      <c r="B19" s="62">
        <v>90.5</v>
      </c>
      <c r="C19" s="62">
        <v>85.3</v>
      </c>
      <c r="D19" s="84">
        <f t="shared" si="0"/>
        <v>94.3</v>
      </c>
      <c r="E19" s="62">
        <v>3.2</v>
      </c>
      <c r="F19" s="62">
        <v>2.7</v>
      </c>
      <c r="G19" s="84">
        <f t="shared" si="1"/>
        <v>84.4</v>
      </c>
      <c r="H19" s="62">
        <v>24.5</v>
      </c>
      <c r="I19" s="62">
        <v>30.4</v>
      </c>
      <c r="J19" s="84">
        <f t="shared" si="2"/>
        <v>124.1</v>
      </c>
      <c r="K19" s="62">
        <v>62.8</v>
      </c>
      <c r="L19" s="62">
        <v>52.2</v>
      </c>
      <c r="M19" s="84">
        <f t="shared" si="3"/>
        <v>83.1</v>
      </c>
      <c r="O19" s="118"/>
      <c r="P19" s="118"/>
    </row>
    <row r="20" spans="1:16" ht="15.75" customHeight="1">
      <c r="A20" s="101" t="s">
        <v>48</v>
      </c>
      <c r="B20" s="62">
        <v>9.4</v>
      </c>
      <c r="C20" s="62">
        <v>9.2</v>
      </c>
      <c r="D20" s="84">
        <f t="shared" si="0"/>
        <v>97.9</v>
      </c>
      <c r="E20" s="62">
        <v>2.1</v>
      </c>
      <c r="F20" s="62">
        <v>2.1</v>
      </c>
      <c r="G20" s="84">
        <f t="shared" si="1"/>
        <v>100</v>
      </c>
      <c r="H20" s="62">
        <v>5.5</v>
      </c>
      <c r="I20" s="62">
        <v>5.5</v>
      </c>
      <c r="J20" s="84">
        <f t="shared" si="2"/>
        <v>100</v>
      </c>
      <c r="K20" s="62">
        <v>1.7</v>
      </c>
      <c r="L20" s="62">
        <v>1.5</v>
      </c>
      <c r="M20" s="84">
        <f t="shared" si="3"/>
        <v>88.2</v>
      </c>
      <c r="O20" s="118"/>
      <c r="P20" s="118"/>
    </row>
    <row r="21" spans="1:16" ht="15.75" customHeight="1">
      <c r="A21" s="101" t="s">
        <v>49</v>
      </c>
      <c r="B21" s="62">
        <v>18.5</v>
      </c>
      <c r="C21" s="62">
        <v>18.7</v>
      </c>
      <c r="D21" s="84">
        <f t="shared" si="0"/>
        <v>101.1</v>
      </c>
      <c r="E21" s="62">
        <v>3.1</v>
      </c>
      <c r="F21" s="62">
        <v>3</v>
      </c>
      <c r="G21" s="84">
        <f t="shared" si="1"/>
        <v>96.8</v>
      </c>
      <c r="H21" s="62">
        <v>14.7</v>
      </c>
      <c r="I21" s="62">
        <v>14.7</v>
      </c>
      <c r="J21" s="84">
        <f t="shared" si="2"/>
        <v>100</v>
      </c>
      <c r="K21" s="62">
        <v>0.1</v>
      </c>
      <c r="L21" s="62">
        <v>0.3</v>
      </c>
      <c r="M21" s="84">
        <f t="shared" si="3"/>
        <v>300</v>
      </c>
      <c r="O21" s="118"/>
      <c r="P21" s="118"/>
    </row>
    <row r="22" spans="1:16" ht="15.75" customHeight="1">
      <c r="A22" s="101" t="s">
        <v>50</v>
      </c>
      <c r="B22" s="62">
        <v>79.5</v>
      </c>
      <c r="C22" s="62">
        <v>77.1</v>
      </c>
      <c r="D22" s="84">
        <f t="shared" si="0"/>
        <v>97</v>
      </c>
      <c r="E22" s="62">
        <v>20.4</v>
      </c>
      <c r="F22" s="62">
        <v>21.1</v>
      </c>
      <c r="G22" s="84">
        <f t="shared" si="1"/>
        <v>103.4</v>
      </c>
      <c r="H22" s="62">
        <v>54.8</v>
      </c>
      <c r="I22" s="62">
        <v>53.4</v>
      </c>
      <c r="J22" s="84">
        <f t="shared" si="2"/>
        <v>97.4</v>
      </c>
      <c r="K22" s="62">
        <v>4.3</v>
      </c>
      <c r="L22" s="62">
        <v>2.5</v>
      </c>
      <c r="M22" s="84">
        <f t="shared" si="3"/>
        <v>58.1</v>
      </c>
      <c r="O22" s="118"/>
      <c r="P22" s="118"/>
    </row>
    <row r="23" spans="1:16" ht="15.75" customHeight="1">
      <c r="A23" s="101" t="s">
        <v>51</v>
      </c>
      <c r="B23" s="62">
        <v>27.9</v>
      </c>
      <c r="C23" s="62">
        <v>27.1</v>
      </c>
      <c r="D23" s="84">
        <f t="shared" si="0"/>
        <v>97.1</v>
      </c>
      <c r="E23" s="62">
        <v>3.9</v>
      </c>
      <c r="F23" s="62">
        <v>3.3</v>
      </c>
      <c r="G23" s="84">
        <f t="shared" si="1"/>
        <v>84.6</v>
      </c>
      <c r="H23" s="62">
        <v>4.2</v>
      </c>
      <c r="I23" s="62">
        <v>3.6</v>
      </c>
      <c r="J23" s="84">
        <f t="shared" si="2"/>
        <v>85.7</v>
      </c>
      <c r="K23" s="62">
        <v>19.8</v>
      </c>
      <c r="L23" s="62">
        <v>20.2</v>
      </c>
      <c r="M23" s="84">
        <f t="shared" si="3"/>
        <v>102</v>
      </c>
      <c r="O23" s="118"/>
      <c r="P23" s="118"/>
    </row>
    <row r="24" spans="1:16" ht="15.75" customHeight="1">
      <c r="A24" s="101" t="s">
        <v>52</v>
      </c>
      <c r="B24" s="62">
        <v>22.2</v>
      </c>
      <c r="C24" s="62">
        <v>23.1</v>
      </c>
      <c r="D24" s="84">
        <f t="shared" si="0"/>
        <v>104.1</v>
      </c>
      <c r="E24" s="62">
        <v>10.1</v>
      </c>
      <c r="F24" s="62">
        <v>10</v>
      </c>
      <c r="G24" s="84">
        <f t="shared" si="1"/>
        <v>99</v>
      </c>
      <c r="H24" s="62">
        <v>8.5</v>
      </c>
      <c r="I24" s="62">
        <v>8.5</v>
      </c>
      <c r="J24" s="84">
        <f t="shared" si="2"/>
        <v>100</v>
      </c>
      <c r="K24" s="62">
        <v>3.5</v>
      </c>
      <c r="L24" s="62">
        <v>4.5</v>
      </c>
      <c r="M24" s="84">
        <f t="shared" si="3"/>
        <v>128.6</v>
      </c>
      <c r="O24" s="118"/>
      <c r="P24" s="118"/>
    </row>
    <row r="25" spans="1:16" ht="15.75" customHeight="1">
      <c r="A25" s="101" t="s">
        <v>53</v>
      </c>
      <c r="B25" s="62">
        <v>26.6</v>
      </c>
      <c r="C25" s="62">
        <v>34.3</v>
      </c>
      <c r="D25" s="84">
        <f t="shared" si="0"/>
        <v>128.9</v>
      </c>
      <c r="E25" s="62">
        <v>4.2</v>
      </c>
      <c r="F25" s="62">
        <v>3.9</v>
      </c>
      <c r="G25" s="84">
        <f t="shared" si="1"/>
        <v>92.9</v>
      </c>
      <c r="H25" s="62">
        <v>17.7</v>
      </c>
      <c r="I25" s="62">
        <v>23.1</v>
      </c>
      <c r="J25" s="84">
        <f t="shared" si="2"/>
        <v>130.5</v>
      </c>
      <c r="K25" s="62">
        <v>4.7</v>
      </c>
      <c r="L25" s="62">
        <v>7.4</v>
      </c>
      <c r="M25" s="84">
        <f t="shared" si="3"/>
        <v>157.4</v>
      </c>
      <c r="O25" s="118"/>
      <c r="P25" s="118"/>
    </row>
    <row r="26" spans="1:16" ht="15.75" customHeight="1">
      <c r="A26" s="101" t="s">
        <v>54</v>
      </c>
      <c r="B26" s="62">
        <v>59.8</v>
      </c>
      <c r="C26" s="62">
        <v>62.2</v>
      </c>
      <c r="D26" s="84">
        <f t="shared" si="0"/>
        <v>104</v>
      </c>
      <c r="E26" s="62">
        <v>12</v>
      </c>
      <c r="F26" s="62">
        <v>12</v>
      </c>
      <c r="G26" s="84">
        <f t="shared" si="1"/>
        <v>100</v>
      </c>
      <c r="H26" s="62">
        <v>19.4</v>
      </c>
      <c r="I26" s="62">
        <v>22.1</v>
      </c>
      <c r="J26" s="84">
        <f t="shared" si="2"/>
        <v>113.9</v>
      </c>
      <c r="K26" s="62">
        <v>28.2</v>
      </c>
      <c r="L26" s="62">
        <v>28</v>
      </c>
      <c r="M26" s="84">
        <f t="shared" si="3"/>
        <v>99.3</v>
      </c>
      <c r="O26" s="118"/>
      <c r="P26" s="118"/>
    </row>
    <row r="27" spans="1:16" ht="15.75" customHeight="1">
      <c r="A27" s="101" t="s">
        <v>55</v>
      </c>
      <c r="B27" s="62">
        <v>27.3</v>
      </c>
      <c r="C27" s="62">
        <v>28.1</v>
      </c>
      <c r="D27" s="84">
        <f t="shared" si="0"/>
        <v>102.9</v>
      </c>
      <c r="E27" s="62">
        <v>2.1</v>
      </c>
      <c r="F27" s="62">
        <v>2.1</v>
      </c>
      <c r="G27" s="84">
        <f t="shared" si="1"/>
        <v>100</v>
      </c>
      <c r="H27" s="62">
        <v>12</v>
      </c>
      <c r="I27" s="62">
        <v>13.3</v>
      </c>
      <c r="J27" s="84">
        <f t="shared" si="2"/>
        <v>110.8</v>
      </c>
      <c r="K27" s="62">
        <v>12.9</v>
      </c>
      <c r="L27" s="62">
        <v>12.5</v>
      </c>
      <c r="M27" s="84">
        <f t="shared" si="3"/>
        <v>96.9</v>
      </c>
      <c r="O27" s="118"/>
      <c r="P27" s="118"/>
    </row>
    <row r="28" spans="1:16" ht="15.75" customHeight="1">
      <c r="A28" s="101" t="s">
        <v>56</v>
      </c>
      <c r="B28" s="62">
        <v>43.5</v>
      </c>
      <c r="C28" s="62">
        <v>51.9</v>
      </c>
      <c r="D28" s="84">
        <f t="shared" si="0"/>
        <v>119.3</v>
      </c>
      <c r="E28" s="62">
        <v>10.1</v>
      </c>
      <c r="F28" s="62">
        <v>9</v>
      </c>
      <c r="G28" s="84">
        <f t="shared" si="1"/>
        <v>89.1</v>
      </c>
      <c r="H28" s="62">
        <v>16</v>
      </c>
      <c r="I28" s="62">
        <v>21.5</v>
      </c>
      <c r="J28" s="84">
        <f t="shared" si="2"/>
        <v>134.4</v>
      </c>
      <c r="K28" s="62">
        <v>17.3</v>
      </c>
      <c r="L28" s="62">
        <v>21.3</v>
      </c>
      <c r="M28" s="84">
        <f t="shared" si="3"/>
        <v>123.1</v>
      </c>
      <c r="O28" s="118"/>
      <c r="P28" s="118"/>
    </row>
    <row r="29" spans="1:16" ht="15.75" customHeight="1">
      <c r="A29" s="101" t="s">
        <v>57</v>
      </c>
      <c r="B29" s="62">
        <v>394.8</v>
      </c>
      <c r="C29" s="62">
        <v>389.5</v>
      </c>
      <c r="D29" s="84">
        <f t="shared" si="0"/>
        <v>98.7</v>
      </c>
      <c r="E29" s="62">
        <v>17.3</v>
      </c>
      <c r="F29" s="62">
        <v>16.7</v>
      </c>
      <c r="G29" s="84">
        <f t="shared" si="1"/>
        <v>96.5</v>
      </c>
      <c r="H29" s="62">
        <v>32.5</v>
      </c>
      <c r="I29" s="62">
        <v>31.4</v>
      </c>
      <c r="J29" s="84">
        <f t="shared" si="2"/>
        <v>96.6</v>
      </c>
      <c r="K29" s="62">
        <v>344.9</v>
      </c>
      <c r="L29" s="62">
        <v>341.3</v>
      </c>
      <c r="M29" s="84">
        <f t="shared" si="3"/>
        <v>99</v>
      </c>
      <c r="O29" s="118"/>
      <c r="P29" s="118"/>
    </row>
    <row r="30" spans="1:16" ht="15.75" customHeight="1">
      <c r="A30" s="101" t="s">
        <v>58</v>
      </c>
      <c r="B30" s="62">
        <v>23.1</v>
      </c>
      <c r="C30" s="62">
        <v>22.3</v>
      </c>
      <c r="D30" s="84">
        <f t="shared" si="0"/>
        <v>96.5</v>
      </c>
      <c r="E30" s="62">
        <v>1.5</v>
      </c>
      <c r="F30" s="62">
        <v>1.5</v>
      </c>
      <c r="G30" s="84">
        <f t="shared" si="1"/>
        <v>100</v>
      </c>
      <c r="H30" s="62">
        <v>8.6</v>
      </c>
      <c r="I30" s="62">
        <v>7.5</v>
      </c>
      <c r="J30" s="84">
        <f t="shared" si="2"/>
        <v>87.2</v>
      </c>
      <c r="K30" s="62">
        <v>12.9</v>
      </c>
      <c r="L30" s="62">
        <v>13.2</v>
      </c>
      <c r="M30" s="84">
        <f t="shared" si="3"/>
        <v>102.3</v>
      </c>
      <c r="O30" s="118"/>
      <c r="P30" s="118"/>
    </row>
    <row r="31" spans="1:16" ht="15.75" customHeight="1">
      <c r="A31" s="101" t="s">
        <v>59</v>
      </c>
      <c r="B31" s="62">
        <v>37.1</v>
      </c>
      <c r="C31" s="62">
        <v>34.6</v>
      </c>
      <c r="D31" s="84">
        <f t="shared" si="0"/>
        <v>93.3</v>
      </c>
      <c r="E31" s="62">
        <v>18.1</v>
      </c>
      <c r="F31" s="62">
        <v>16.4</v>
      </c>
      <c r="G31" s="84">
        <f t="shared" si="1"/>
        <v>90.6</v>
      </c>
      <c r="H31" s="62">
        <v>11.7</v>
      </c>
      <c r="I31" s="62">
        <v>13.6</v>
      </c>
      <c r="J31" s="84">
        <f t="shared" si="2"/>
        <v>116.2</v>
      </c>
      <c r="K31" s="62">
        <v>7.3</v>
      </c>
      <c r="L31" s="62">
        <v>4.6</v>
      </c>
      <c r="M31" s="84">
        <f t="shared" si="3"/>
        <v>63</v>
      </c>
      <c r="O31" s="118"/>
      <c r="P31" s="118"/>
    </row>
    <row r="32" spans="2:13" ht="15.75">
      <c r="B32" s="66"/>
      <c r="C32" s="66"/>
      <c r="D32" s="104"/>
      <c r="E32" s="66"/>
      <c r="F32" s="66"/>
      <c r="G32" s="104"/>
      <c r="H32" s="63"/>
      <c r="I32" s="63"/>
      <c r="J32" s="104"/>
      <c r="K32" s="63"/>
      <c r="L32" s="63"/>
      <c r="M32" s="104"/>
    </row>
    <row r="33" spans="8:9" ht="15.75">
      <c r="H33" s="120"/>
      <c r="I33" s="66"/>
    </row>
    <row r="34" spans="2:12" ht="15.75">
      <c r="B34" s="88"/>
      <c r="C34" s="88"/>
      <c r="D34" s="88"/>
      <c r="E34" s="88"/>
      <c r="F34" s="88"/>
      <c r="G34" s="88"/>
      <c r="H34" s="88"/>
      <c r="I34" s="88"/>
      <c r="K34" s="88"/>
      <c r="L34" s="88"/>
    </row>
  </sheetData>
  <sheetProtection/>
  <mergeCells count="9">
    <mergeCell ref="A1:M1"/>
    <mergeCell ref="A2:M2"/>
    <mergeCell ref="A4:A6"/>
    <mergeCell ref="E4:M4"/>
    <mergeCell ref="E5:G5"/>
    <mergeCell ref="H5:J5"/>
    <mergeCell ref="K5:M5"/>
    <mergeCell ref="B4:D5"/>
    <mergeCell ref="K3:M3"/>
  </mergeCells>
  <conditionalFormatting sqref="G7 J7 D7 M7">
    <cfRule type="cellIs" priority="2" dxfId="77" operator="greaterThanOrEqual" stopIfTrue="1">
      <formula>150</formula>
    </cfRule>
  </conditionalFormatting>
  <conditionalFormatting sqref="O7:P17 O19:P31 P18">
    <cfRule type="expression" priority="3" dxfId="39" stopIfTrue="1">
      <formula>O7&lt;0</formula>
    </cfRule>
  </conditionalFormatting>
  <conditionalFormatting sqref="B8:J31 M8:M12 M14:M31">
    <cfRule type="cellIs" priority="4" dxfId="51" operator="greaterThanOrEqual" stopIfTrue="1">
      <formula>150</formula>
    </cfRule>
  </conditionalFormatting>
  <conditionalFormatting sqref="M13">
    <cfRule type="cellIs" priority="1" dxfId="51" operator="greaterThanOrEqual" stopIfTrue="1">
      <formula>150</formula>
    </cfRule>
  </conditionalFormatting>
  <printOptions horizontalCentered="1"/>
  <pageMargins left="0.7" right="0.17" top="0.1968503937007874" bottom="0.1968503937007874" header="0" footer="0"/>
  <pageSetup horizontalDpi="600" verticalDpi="600" orientation="landscape" paperSize="9" scale="9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G34"/>
  <sheetViews>
    <sheetView zoomScale="86" zoomScaleNormal="86" zoomScalePageLayoutView="0" workbookViewId="0" topLeftCell="A1">
      <selection activeCell="T21" sqref="T21"/>
    </sheetView>
  </sheetViews>
  <sheetFormatPr defaultColWidth="11.66015625" defaultRowHeight="12.75"/>
  <cols>
    <col min="1" max="1" width="35.83203125" style="66" customWidth="1"/>
    <col min="2" max="7" width="16.83203125" style="66" customWidth="1"/>
    <col min="8" max="16384" width="11.66015625" style="66" customWidth="1"/>
  </cols>
  <sheetData>
    <row r="1" spans="1:7" ht="19.5" customHeight="1">
      <c r="A1" s="216" t="s">
        <v>98</v>
      </c>
      <c r="B1" s="216"/>
      <c r="C1" s="216"/>
      <c r="D1" s="216"/>
      <c r="E1" s="216"/>
      <c r="F1" s="216"/>
      <c r="G1" s="216"/>
    </row>
    <row r="2" spans="1:7" ht="15.75" customHeight="1">
      <c r="A2" s="217" t="s">
        <v>179</v>
      </c>
      <c r="B2" s="216"/>
      <c r="C2" s="216"/>
      <c r="D2" s="216"/>
      <c r="E2" s="216"/>
      <c r="F2" s="216"/>
      <c r="G2" s="216"/>
    </row>
    <row r="3" spans="1:7" ht="9.75" customHeight="1">
      <c r="A3" s="105"/>
      <c r="B3" s="105"/>
      <c r="C3" s="105"/>
      <c r="D3" s="105"/>
      <c r="E3" s="105"/>
      <c r="F3" s="105"/>
      <c r="G3" s="105"/>
    </row>
    <row r="4" spans="1:7" ht="19.5" customHeight="1">
      <c r="A4" s="218" t="s">
        <v>99</v>
      </c>
      <c r="B4" s="218"/>
      <c r="C4" s="218"/>
      <c r="D4" s="218"/>
      <c r="E4" s="218"/>
      <c r="F4" s="218"/>
      <c r="G4" s="218"/>
    </row>
    <row r="5" spans="1:7" ht="33" customHeight="1">
      <c r="A5" s="212" t="s">
        <v>28</v>
      </c>
      <c r="B5" s="212" t="s">
        <v>100</v>
      </c>
      <c r="C5" s="212"/>
      <c r="D5" s="212"/>
      <c r="E5" s="212" t="s">
        <v>101</v>
      </c>
      <c r="F5" s="212"/>
      <c r="G5" s="212"/>
    </row>
    <row r="6" spans="1:7" ht="45" customHeight="1">
      <c r="A6" s="212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</row>
    <row r="7" spans="1:7" ht="15.75" customHeight="1">
      <c r="A7" s="106" t="s">
        <v>35</v>
      </c>
      <c r="B7" s="107">
        <v>506</v>
      </c>
      <c r="C7" s="107">
        <v>528</v>
      </c>
      <c r="D7" s="154">
        <f>C7/B7*100</f>
        <v>104.34782608695652</v>
      </c>
      <c r="E7" s="107">
        <v>475</v>
      </c>
      <c r="F7" s="107">
        <v>485</v>
      </c>
      <c r="G7" s="154">
        <f>F7/E7*100</f>
        <v>102.10526315789474</v>
      </c>
    </row>
    <row r="8" spans="1:7" ht="15.75" customHeight="1">
      <c r="A8" s="108" t="s">
        <v>36</v>
      </c>
      <c r="B8" s="76">
        <v>521</v>
      </c>
      <c r="C8" s="76">
        <v>549</v>
      </c>
      <c r="D8" s="84">
        <f aca="true" t="shared" si="0" ref="D8:D31">ROUND((C8/B8)*100,1)</f>
        <v>105.4</v>
      </c>
      <c r="E8" s="76">
        <v>389</v>
      </c>
      <c r="F8" s="76">
        <v>408</v>
      </c>
      <c r="G8" s="84">
        <f aca="true" t="shared" si="1" ref="G8:G31">ROUND((F8/E8)*100,1)</f>
        <v>104.9</v>
      </c>
    </row>
    <row r="9" spans="1:7" ht="15.75" customHeight="1">
      <c r="A9" s="108" t="s">
        <v>37</v>
      </c>
      <c r="B9" s="76">
        <v>448</v>
      </c>
      <c r="C9" s="76">
        <v>467</v>
      </c>
      <c r="D9" s="84">
        <f t="shared" si="0"/>
        <v>104.2</v>
      </c>
      <c r="E9" s="76">
        <v>440</v>
      </c>
      <c r="F9" s="76">
        <v>490</v>
      </c>
      <c r="G9" s="84">
        <f t="shared" si="1"/>
        <v>111.4</v>
      </c>
    </row>
    <row r="10" spans="1:7" ht="15.75" customHeight="1">
      <c r="A10" s="108" t="s">
        <v>38</v>
      </c>
      <c r="B10" s="76">
        <v>500</v>
      </c>
      <c r="C10" s="76">
        <v>557</v>
      </c>
      <c r="D10" s="84">
        <f t="shared" si="0"/>
        <v>111.4</v>
      </c>
      <c r="E10" s="76">
        <v>450</v>
      </c>
      <c r="F10" s="76">
        <v>462</v>
      </c>
      <c r="G10" s="84">
        <f t="shared" si="1"/>
        <v>102.7</v>
      </c>
    </row>
    <row r="11" spans="1:7" ht="15.75" customHeight="1">
      <c r="A11" s="108" t="s">
        <v>39</v>
      </c>
      <c r="B11" s="76">
        <v>477</v>
      </c>
      <c r="C11" s="76">
        <v>506</v>
      </c>
      <c r="D11" s="84">
        <f t="shared" si="0"/>
        <v>106.1</v>
      </c>
      <c r="E11" s="76">
        <v>528</v>
      </c>
      <c r="F11" s="76">
        <v>521</v>
      </c>
      <c r="G11" s="84">
        <f t="shared" si="1"/>
        <v>98.7</v>
      </c>
    </row>
    <row r="12" spans="1:7" ht="15.75" customHeight="1">
      <c r="A12" s="108" t="s">
        <v>40</v>
      </c>
      <c r="B12" s="76">
        <v>442</v>
      </c>
      <c r="C12" s="76">
        <v>475</v>
      </c>
      <c r="D12" s="84">
        <f t="shared" si="0"/>
        <v>107.5</v>
      </c>
      <c r="E12" s="76">
        <v>453</v>
      </c>
      <c r="F12" s="76">
        <v>441</v>
      </c>
      <c r="G12" s="84">
        <f t="shared" si="1"/>
        <v>97.4</v>
      </c>
    </row>
    <row r="13" spans="1:7" ht="15.75" customHeight="1">
      <c r="A13" s="108" t="s">
        <v>41</v>
      </c>
      <c r="B13" s="76">
        <v>370</v>
      </c>
      <c r="C13" s="76">
        <v>413</v>
      </c>
      <c r="D13" s="84">
        <f t="shared" si="0"/>
        <v>111.6</v>
      </c>
      <c r="E13" s="76">
        <v>439</v>
      </c>
      <c r="F13" s="76">
        <v>439</v>
      </c>
      <c r="G13" s="84">
        <f t="shared" si="1"/>
        <v>100</v>
      </c>
    </row>
    <row r="14" spans="1:7" ht="15.75" customHeight="1">
      <c r="A14" s="108" t="s">
        <v>42</v>
      </c>
      <c r="B14" s="76">
        <v>426</v>
      </c>
      <c r="C14" s="76">
        <v>437</v>
      </c>
      <c r="D14" s="84">
        <f t="shared" si="0"/>
        <v>102.6</v>
      </c>
      <c r="E14" s="76">
        <v>449</v>
      </c>
      <c r="F14" s="76">
        <v>448</v>
      </c>
      <c r="G14" s="84">
        <f t="shared" si="1"/>
        <v>99.8</v>
      </c>
    </row>
    <row r="15" spans="1:7" ht="15.75" customHeight="1">
      <c r="A15" s="108" t="s">
        <v>43</v>
      </c>
      <c r="B15" s="76">
        <v>517</v>
      </c>
      <c r="C15" s="76">
        <v>504</v>
      </c>
      <c r="D15" s="84">
        <f t="shared" si="0"/>
        <v>97.5</v>
      </c>
      <c r="E15" s="76">
        <v>689</v>
      </c>
      <c r="F15" s="76">
        <v>699</v>
      </c>
      <c r="G15" s="84">
        <f t="shared" si="1"/>
        <v>101.5</v>
      </c>
    </row>
    <row r="16" spans="1:7" ht="15.75" customHeight="1">
      <c r="A16" s="108" t="s">
        <v>44</v>
      </c>
      <c r="B16" s="76">
        <v>553</v>
      </c>
      <c r="C16" s="76">
        <v>552</v>
      </c>
      <c r="D16" s="84">
        <f t="shared" si="0"/>
        <v>99.8</v>
      </c>
      <c r="E16" s="76">
        <v>494</v>
      </c>
      <c r="F16" s="76">
        <v>500</v>
      </c>
      <c r="G16" s="84">
        <f t="shared" si="1"/>
        <v>101.2</v>
      </c>
    </row>
    <row r="17" spans="1:7" ht="15.75" customHeight="1">
      <c r="A17" s="108" t="s">
        <v>45</v>
      </c>
      <c r="B17" s="76">
        <v>462</v>
      </c>
      <c r="C17" s="76">
        <v>481</v>
      </c>
      <c r="D17" s="84">
        <f t="shared" si="0"/>
        <v>104.1</v>
      </c>
      <c r="E17" s="76">
        <v>382</v>
      </c>
      <c r="F17" s="76">
        <v>411</v>
      </c>
      <c r="G17" s="84">
        <f t="shared" si="1"/>
        <v>107.6</v>
      </c>
    </row>
    <row r="18" spans="1:7" ht="15.75" customHeight="1">
      <c r="A18" s="108" t="s">
        <v>46</v>
      </c>
      <c r="B18" s="76">
        <v>400</v>
      </c>
      <c r="C18" s="76">
        <v>395</v>
      </c>
      <c r="D18" s="84">
        <f t="shared" si="0"/>
        <v>98.8</v>
      </c>
      <c r="E18" s="76">
        <v>337</v>
      </c>
      <c r="F18" s="76">
        <v>330</v>
      </c>
      <c r="G18" s="84">
        <f t="shared" si="1"/>
        <v>97.9</v>
      </c>
    </row>
    <row r="19" spans="1:7" ht="15.75" customHeight="1">
      <c r="A19" s="108" t="s">
        <v>47</v>
      </c>
      <c r="B19" s="76">
        <v>532</v>
      </c>
      <c r="C19" s="76">
        <v>540</v>
      </c>
      <c r="D19" s="84">
        <f t="shared" si="0"/>
        <v>101.5</v>
      </c>
      <c r="E19" s="76">
        <v>640</v>
      </c>
      <c r="F19" s="76">
        <v>547</v>
      </c>
      <c r="G19" s="84">
        <f t="shared" si="1"/>
        <v>85.5</v>
      </c>
    </row>
    <row r="20" spans="1:7" ht="15.75" customHeight="1">
      <c r="A20" s="108" t="s">
        <v>48</v>
      </c>
      <c r="B20" s="76">
        <v>421</v>
      </c>
      <c r="C20" s="76">
        <v>456</v>
      </c>
      <c r="D20" s="84">
        <f t="shared" si="0"/>
        <v>108.3</v>
      </c>
      <c r="E20" s="76">
        <v>296</v>
      </c>
      <c r="F20" s="76">
        <v>281</v>
      </c>
      <c r="G20" s="84">
        <f t="shared" si="1"/>
        <v>94.9</v>
      </c>
    </row>
    <row r="21" spans="1:7" ht="15.75" customHeight="1">
      <c r="A21" s="108" t="s">
        <v>49</v>
      </c>
      <c r="B21" s="76">
        <v>401</v>
      </c>
      <c r="C21" s="76">
        <v>438</v>
      </c>
      <c r="D21" s="84">
        <f t="shared" si="0"/>
        <v>109.2</v>
      </c>
      <c r="E21" s="76">
        <v>361</v>
      </c>
      <c r="F21" s="76">
        <v>375</v>
      </c>
      <c r="G21" s="84">
        <f t="shared" si="1"/>
        <v>103.9</v>
      </c>
    </row>
    <row r="22" spans="1:7" ht="15.75" customHeight="1">
      <c r="A22" s="108" t="s">
        <v>50</v>
      </c>
      <c r="B22" s="76">
        <v>528</v>
      </c>
      <c r="C22" s="76">
        <v>562</v>
      </c>
      <c r="D22" s="84">
        <f t="shared" si="0"/>
        <v>106.4</v>
      </c>
      <c r="E22" s="76">
        <v>516</v>
      </c>
      <c r="F22" s="76">
        <v>536</v>
      </c>
      <c r="G22" s="84">
        <f t="shared" si="1"/>
        <v>103.9</v>
      </c>
    </row>
    <row r="23" spans="1:7" ht="15.75" customHeight="1">
      <c r="A23" s="108" t="s">
        <v>51</v>
      </c>
      <c r="B23" s="76">
        <v>460</v>
      </c>
      <c r="C23" s="76">
        <v>456</v>
      </c>
      <c r="D23" s="84">
        <f t="shared" si="0"/>
        <v>99.1</v>
      </c>
      <c r="E23" s="76">
        <v>379</v>
      </c>
      <c r="F23" s="76">
        <v>411</v>
      </c>
      <c r="G23" s="84">
        <f t="shared" si="1"/>
        <v>108.4</v>
      </c>
    </row>
    <row r="24" spans="1:7" ht="15.75" customHeight="1">
      <c r="A24" s="108" t="s">
        <v>52</v>
      </c>
      <c r="B24" s="76">
        <v>478</v>
      </c>
      <c r="C24" s="76">
        <v>504</v>
      </c>
      <c r="D24" s="84">
        <f t="shared" si="0"/>
        <v>105.4</v>
      </c>
      <c r="E24" s="76">
        <v>409</v>
      </c>
      <c r="F24" s="76">
        <v>413</v>
      </c>
      <c r="G24" s="84">
        <f t="shared" si="1"/>
        <v>101</v>
      </c>
    </row>
    <row r="25" spans="1:7" ht="15.75" customHeight="1">
      <c r="A25" s="108" t="s">
        <v>53</v>
      </c>
      <c r="B25" s="76">
        <v>570</v>
      </c>
      <c r="C25" s="76">
        <v>559</v>
      </c>
      <c r="D25" s="84">
        <f t="shared" si="0"/>
        <v>98.1</v>
      </c>
      <c r="E25" s="76">
        <v>485</v>
      </c>
      <c r="F25" s="76">
        <v>529</v>
      </c>
      <c r="G25" s="84">
        <f t="shared" si="1"/>
        <v>109.1</v>
      </c>
    </row>
    <row r="26" spans="1:7" ht="15.75" customHeight="1">
      <c r="A26" s="108" t="s">
        <v>54</v>
      </c>
      <c r="B26" s="76">
        <v>490</v>
      </c>
      <c r="C26" s="76">
        <v>505</v>
      </c>
      <c r="D26" s="84">
        <f t="shared" si="0"/>
        <v>103.1</v>
      </c>
      <c r="E26" s="76">
        <v>461</v>
      </c>
      <c r="F26" s="76">
        <v>488</v>
      </c>
      <c r="G26" s="84">
        <f t="shared" si="1"/>
        <v>105.9</v>
      </c>
    </row>
    <row r="27" spans="1:7" ht="15.75" customHeight="1">
      <c r="A27" s="108" t="s">
        <v>55</v>
      </c>
      <c r="B27" s="76">
        <v>530</v>
      </c>
      <c r="C27" s="76">
        <v>549</v>
      </c>
      <c r="D27" s="84">
        <f t="shared" si="0"/>
        <v>103.6</v>
      </c>
      <c r="E27" s="76">
        <v>398</v>
      </c>
      <c r="F27" s="76">
        <v>448</v>
      </c>
      <c r="G27" s="84">
        <f t="shared" si="1"/>
        <v>112.6</v>
      </c>
    </row>
    <row r="28" spans="1:7" ht="15.75" customHeight="1">
      <c r="A28" s="108" t="s">
        <v>56</v>
      </c>
      <c r="B28" s="76">
        <v>537</v>
      </c>
      <c r="C28" s="76">
        <v>554</v>
      </c>
      <c r="D28" s="84">
        <f t="shared" si="0"/>
        <v>103.2</v>
      </c>
      <c r="E28" s="76">
        <v>471</v>
      </c>
      <c r="F28" s="76">
        <v>519</v>
      </c>
      <c r="G28" s="84">
        <f t="shared" si="1"/>
        <v>110.2</v>
      </c>
    </row>
    <row r="29" spans="1:7" ht="15.75" customHeight="1">
      <c r="A29" s="108" t="s">
        <v>57</v>
      </c>
      <c r="B29" s="76">
        <v>557</v>
      </c>
      <c r="C29" s="76">
        <v>576</v>
      </c>
      <c r="D29" s="84">
        <f t="shared" si="0"/>
        <v>103.4</v>
      </c>
      <c r="E29" s="76">
        <v>407</v>
      </c>
      <c r="F29" s="76">
        <v>405</v>
      </c>
      <c r="G29" s="84">
        <f t="shared" si="1"/>
        <v>99.5</v>
      </c>
    </row>
    <row r="30" spans="1:7" ht="15.75" customHeight="1">
      <c r="A30" s="108" t="s">
        <v>58</v>
      </c>
      <c r="B30" s="76">
        <v>498</v>
      </c>
      <c r="C30" s="76">
        <v>499</v>
      </c>
      <c r="D30" s="84">
        <f t="shared" si="0"/>
        <v>100.2</v>
      </c>
      <c r="E30" s="76">
        <v>461</v>
      </c>
      <c r="F30" s="76">
        <v>455</v>
      </c>
      <c r="G30" s="84">
        <f t="shared" si="1"/>
        <v>98.7</v>
      </c>
    </row>
    <row r="31" spans="1:7" ht="15.75" customHeight="1">
      <c r="A31" s="108" t="s">
        <v>59</v>
      </c>
      <c r="B31" s="76">
        <v>536</v>
      </c>
      <c r="C31" s="76">
        <v>550</v>
      </c>
      <c r="D31" s="84">
        <f t="shared" si="0"/>
        <v>102.6</v>
      </c>
      <c r="E31" s="76">
        <v>400</v>
      </c>
      <c r="F31" s="76">
        <v>415</v>
      </c>
      <c r="G31" s="84">
        <f t="shared" si="1"/>
        <v>103.8</v>
      </c>
    </row>
    <row r="32" ht="15" customHeight="1"/>
    <row r="33" ht="15" customHeight="1"/>
    <row r="34" spans="2:6" ht="15.75">
      <c r="B34" s="88"/>
      <c r="C34" s="88"/>
      <c r="E34" s="88"/>
      <c r="F34" s="88"/>
    </row>
  </sheetData>
  <sheetProtection/>
  <mergeCells count="6">
    <mergeCell ref="A1:G1"/>
    <mergeCell ref="A5:A6"/>
    <mergeCell ref="B5:D5"/>
    <mergeCell ref="E5:G5"/>
    <mergeCell ref="A2:G2"/>
    <mergeCell ref="A4:G4"/>
  </mergeCells>
  <conditionalFormatting sqref="B8:J31">
    <cfRule type="cellIs" priority="1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P34"/>
  <sheetViews>
    <sheetView zoomScale="89" zoomScaleNormal="89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10" width="11.83203125" style="92" customWidth="1"/>
    <col min="11" max="16384" width="9.33203125" style="92" customWidth="1"/>
  </cols>
  <sheetData>
    <row r="1" spans="1:10" ht="19.5" customHeight="1">
      <c r="A1" s="213" t="s">
        <v>102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.75" customHeight="1">
      <c r="A2" s="215" t="s">
        <v>177</v>
      </c>
      <c r="B2" s="213"/>
      <c r="C2" s="213"/>
      <c r="D2" s="213"/>
      <c r="E2" s="213"/>
      <c r="F2" s="213"/>
      <c r="G2" s="213"/>
      <c r="H2" s="213"/>
      <c r="I2" s="213"/>
      <c r="J2" s="213"/>
    </row>
    <row r="4" spans="1:10" ht="17.25" customHeight="1">
      <c r="A4" s="212" t="s">
        <v>28</v>
      </c>
      <c r="B4" s="212" t="s">
        <v>103</v>
      </c>
      <c r="C4" s="212"/>
      <c r="D4" s="212"/>
      <c r="E4" s="212" t="s">
        <v>104</v>
      </c>
      <c r="F4" s="212"/>
      <c r="G4" s="212"/>
      <c r="H4" s="212"/>
      <c r="I4" s="212"/>
      <c r="J4" s="212"/>
    </row>
    <row r="5" spans="1:10" ht="31.5" customHeight="1">
      <c r="A5" s="212"/>
      <c r="B5" s="212"/>
      <c r="C5" s="212"/>
      <c r="D5" s="212"/>
      <c r="E5" s="212" t="s">
        <v>105</v>
      </c>
      <c r="F5" s="212"/>
      <c r="G5" s="212"/>
      <c r="H5" s="212" t="s">
        <v>106</v>
      </c>
      <c r="I5" s="212"/>
      <c r="J5" s="212"/>
    </row>
    <row r="6" spans="1:10" ht="45" customHeight="1">
      <c r="A6" s="212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</row>
    <row r="7" spans="1:16" ht="15.75" customHeight="1">
      <c r="A7" s="44" t="s">
        <v>35</v>
      </c>
      <c r="B7" s="100">
        <f>SUM(B8:B31)</f>
        <v>2547.8</v>
      </c>
      <c r="C7" s="100">
        <f>SUM(C8:C31)</f>
        <v>2653.7000000000003</v>
      </c>
      <c r="D7" s="100">
        <f>C7/B7*100</f>
        <v>104.1565271999372</v>
      </c>
      <c r="E7" s="107">
        <v>4895</v>
      </c>
      <c r="F7" s="107">
        <v>5018</v>
      </c>
      <c r="G7" s="100">
        <f>F7/E7*100</f>
        <v>102.51276813074566</v>
      </c>
      <c r="H7" s="107">
        <v>4890</v>
      </c>
      <c r="I7" s="107">
        <v>5229</v>
      </c>
      <c r="J7" s="100">
        <f>I7/H7*100</f>
        <v>106.93251533742331</v>
      </c>
      <c r="L7" s="126"/>
      <c r="O7" s="119"/>
      <c r="P7" s="119"/>
    </row>
    <row r="8" spans="1:16" ht="15.75" customHeight="1">
      <c r="A8" s="101" t="s">
        <v>36</v>
      </c>
      <c r="B8" s="62">
        <v>167.8</v>
      </c>
      <c r="C8" s="62">
        <v>177.6</v>
      </c>
      <c r="D8" s="84">
        <f aca="true" t="shared" si="0" ref="D8:D31">ROUND((C8/B8)*100,1)</f>
        <v>105.8</v>
      </c>
      <c r="E8" s="76">
        <v>5053</v>
      </c>
      <c r="F8" s="76">
        <v>5158</v>
      </c>
      <c r="G8" s="84">
        <f aca="true" t="shared" si="1" ref="G8:G31">ROUND((F8/E8)*100,1)</f>
        <v>102.1</v>
      </c>
      <c r="H8" s="76">
        <v>4901</v>
      </c>
      <c r="I8" s="76">
        <v>5258</v>
      </c>
      <c r="J8" s="84">
        <f aca="true" t="shared" si="2" ref="J8:J31">ROUND((I8/H8)*100,1)</f>
        <v>107.3</v>
      </c>
      <c r="L8" s="126"/>
      <c r="O8" s="119"/>
      <c r="P8" s="119"/>
    </row>
    <row r="9" spans="1:16" ht="15.75" customHeight="1">
      <c r="A9" s="101" t="s">
        <v>37</v>
      </c>
      <c r="B9" s="62">
        <v>76.6</v>
      </c>
      <c r="C9" s="62">
        <v>76</v>
      </c>
      <c r="D9" s="84">
        <f t="shared" si="0"/>
        <v>99.2</v>
      </c>
      <c r="E9" s="76">
        <v>4152</v>
      </c>
      <c r="F9" s="76">
        <v>4376</v>
      </c>
      <c r="G9" s="84">
        <f t="shared" si="1"/>
        <v>105.4</v>
      </c>
      <c r="H9" s="76">
        <v>4236</v>
      </c>
      <c r="I9" s="76">
        <v>4560</v>
      </c>
      <c r="J9" s="84">
        <f t="shared" si="2"/>
        <v>107.6</v>
      </c>
      <c r="L9" s="126"/>
      <c r="O9" s="119"/>
      <c r="P9" s="119"/>
    </row>
    <row r="10" spans="1:16" ht="15.75" customHeight="1">
      <c r="A10" s="101" t="s">
        <v>38</v>
      </c>
      <c r="B10" s="62">
        <v>79.3</v>
      </c>
      <c r="C10" s="62">
        <v>83</v>
      </c>
      <c r="D10" s="84">
        <f t="shared" si="0"/>
        <v>104.7</v>
      </c>
      <c r="E10" s="76">
        <v>5449</v>
      </c>
      <c r="F10" s="76">
        <v>5513</v>
      </c>
      <c r="G10" s="84">
        <f t="shared" si="1"/>
        <v>101.2</v>
      </c>
      <c r="H10" s="76">
        <v>5264</v>
      </c>
      <c r="I10" s="76">
        <v>5564</v>
      </c>
      <c r="J10" s="84">
        <f t="shared" si="2"/>
        <v>105.7</v>
      </c>
      <c r="L10" s="126"/>
      <c r="O10" s="119"/>
      <c r="P10" s="119"/>
    </row>
    <row r="11" spans="1:16" ht="15.75" customHeight="1">
      <c r="A11" s="101" t="s">
        <v>39</v>
      </c>
      <c r="B11" s="62">
        <v>118.6</v>
      </c>
      <c r="C11" s="62">
        <v>116.5</v>
      </c>
      <c r="D11" s="84">
        <f t="shared" si="0"/>
        <v>98.2</v>
      </c>
      <c r="E11" s="76">
        <v>4473</v>
      </c>
      <c r="F11" s="76">
        <v>4816</v>
      </c>
      <c r="G11" s="84">
        <f t="shared" si="1"/>
        <v>107.7</v>
      </c>
      <c r="H11" s="76">
        <v>4799</v>
      </c>
      <c r="I11" s="76">
        <v>5076</v>
      </c>
      <c r="J11" s="84">
        <f t="shared" si="2"/>
        <v>105.8</v>
      </c>
      <c r="L11" s="126"/>
      <c r="O11" s="119"/>
      <c r="P11" s="119"/>
    </row>
    <row r="12" spans="1:16" ht="15.75" customHeight="1">
      <c r="A12" s="101" t="s">
        <v>40</v>
      </c>
      <c r="B12" s="62">
        <v>100.2</v>
      </c>
      <c r="C12" s="62">
        <v>99.3</v>
      </c>
      <c r="D12" s="84">
        <f t="shared" si="0"/>
        <v>99.1</v>
      </c>
      <c r="E12" s="76">
        <v>3428</v>
      </c>
      <c r="F12" s="76">
        <v>3566</v>
      </c>
      <c r="G12" s="84">
        <f t="shared" si="1"/>
        <v>104</v>
      </c>
      <c r="H12" s="76">
        <v>3464</v>
      </c>
      <c r="I12" s="76">
        <v>3755</v>
      </c>
      <c r="J12" s="84">
        <f t="shared" si="2"/>
        <v>108.4</v>
      </c>
      <c r="L12" s="126"/>
      <c r="O12" s="119"/>
      <c r="P12" s="119"/>
    </row>
    <row r="13" spans="1:16" ht="15.75" customHeight="1">
      <c r="A13" s="101" t="s">
        <v>41</v>
      </c>
      <c r="B13" s="62">
        <v>5</v>
      </c>
      <c r="C13" s="62">
        <v>3.8</v>
      </c>
      <c r="D13" s="84">
        <f t="shared" si="0"/>
        <v>76</v>
      </c>
      <c r="E13" s="76">
        <v>2981</v>
      </c>
      <c r="F13" s="76">
        <v>2227</v>
      </c>
      <c r="G13" s="84">
        <f t="shared" si="1"/>
        <v>74.7</v>
      </c>
      <c r="H13" s="76">
        <v>2963</v>
      </c>
      <c r="I13" s="76">
        <v>2834</v>
      </c>
      <c r="J13" s="84">
        <f t="shared" si="2"/>
        <v>95.6</v>
      </c>
      <c r="L13" s="126"/>
      <c r="O13" s="119"/>
      <c r="P13" s="119"/>
    </row>
    <row r="14" spans="1:16" ht="15.75" customHeight="1">
      <c r="A14" s="101" t="s">
        <v>42</v>
      </c>
      <c r="B14" s="62">
        <v>34.9</v>
      </c>
      <c r="C14" s="62">
        <v>33.6</v>
      </c>
      <c r="D14" s="84">
        <f t="shared" si="0"/>
        <v>96.3</v>
      </c>
      <c r="E14" s="76">
        <v>3803</v>
      </c>
      <c r="F14" s="76">
        <v>3901</v>
      </c>
      <c r="G14" s="84">
        <f t="shared" si="1"/>
        <v>102.6</v>
      </c>
      <c r="H14" s="76">
        <v>3951</v>
      </c>
      <c r="I14" s="76">
        <v>3971</v>
      </c>
      <c r="J14" s="84">
        <f t="shared" si="2"/>
        <v>100.5</v>
      </c>
      <c r="L14" s="126"/>
      <c r="O14" s="119"/>
      <c r="P14" s="119"/>
    </row>
    <row r="15" spans="1:16" ht="15.75" customHeight="1">
      <c r="A15" s="101" t="s">
        <v>43</v>
      </c>
      <c r="B15" s="62">
        <v>13.4</v>
      </c>
      <c r="C15" s="62">
        <v>14.3</v>
      </c>
      <c r="D15" s="84">
        <f t="shared" si="0"/>
        <v>106.7</v>
      </c>
      <c r="E15" s="76">
        <v>4555</v>
      </c>
      <c r="F15" s="76">
        <v>4754</v>
      </c>
      <c r="G15" s="84">
        <f t="shared" si="1"/>
        <v>104.4</v>
      </c>
      <c r="H15" s="76">
        <v>4483</v>
      </c>
      <c r="I15" s="76">
        <v>4650</v>
      </c>
      <c r="J15" s="84">
        <f t="shared" si="2"/>
        <v>103.7</v>
      </c>
      <c r="L15" s="126"/>
      <c r="O15" s="119"/>
      <c r="P15" s="119"/>
    </row>
    <row r="16" spans="1:16" ht="15.75" customHeight="1">
      <c r="A16" s="101" t="s">
        <v>44</v>
      </c>
      <c r="B16" s="62">
        <v>214.5</v>
      </c>
      <c r="C16" s="62">
        <v>217.5</v>
      </c>
      <c r="D16" s="84">
        <f t="shared" si="0"/>
        <v>101.4</v>
      </c>
      <c r="E16" s="76">
        <v>5844</v>
      </c>
      <c r="F16" s="76">
        <v>5962</v>
      </c>
      <c r="G16" s="84">
        <f t="shared" si="1"/>
        <v>102</v>
      </c>
      <c r="H16" s="76">
        <v>6002</v>
      </c>
      <c r="I16" s="76">
        <v>6149</v>
      </c>
      <c r="J16" s="84">
        <f t="shared" si="2"/>
        <v>102.4</v>
      </c>
      <c r="L16" s="126"/>
      <c r="O16" s="119"/>
      <c r="P16" s="119"/>
    </row>
    <row r="17" spans="1:16" ht="15.75" customHeight="1">
      <c r="A17" s="101" t="s">
        <v>45</v>
      </c>
      <c r="B17" s="62">
        <v>45.9</v>
      </c>
      <c r="C17" s="62">
        <v>51.4</v>
      </c>
      <c r="D17" s="84">
        <f t="shared" si="0"/>
        <v>112</v>
      </c>
      <c r="E17" s="76">
        <v>4595</v>
      </c>
      <c r="F17" s="76">
        <v>4974</v>
      </c>
      <c r="G17" s="84">
        <f t="shared" si="1"/>
        <v>108.2</v>
      </c>
      <c r="H17" s="76">
        <v>4438</v>
      </c>
      <c r="I17" s="76">
        <v>5002</v>
      </c>
      <c r="J17" s="84">
        <f t="shared" si="2"/>
        <v>112.7</v>
      </c>
      <c r="L17" s="126"/>
      <c r="O17" s="119"/>
      <c r="P17" s="119"/>
    </row>
    <row r="18" spans="1:16" ht="15.75" customHeight="1">
      <c r="A18" s="101" t="s">
        <v>46</v>
      </c>
      <c r="B18" s="62">
        <v>56</v>
      </c>
      <c r="C18" s="62">
        <v>48.5</v>
      </c>
      <c r="D18" s="84">
        <f t="shared" si="0"/>
        <v>86.6</v>
      </c>
      <c r="E18" s="76">
        <v>3864</v>
      </c>
      <c r="F18" s="76">
        <v>3650</v>
      </c>
      <c r="G18" s="84">
        <f t="shared" si="1"/>
        <v>94.5</v>
      </c>
      <c r="H18" s="76">
        <v>3756</v>
      </c>
      <c r="I18" s="76">
        <v>3620</v>
      </c>
      <c r="J18" s="84">
        <f t="shared" si="2"/>
        <v>96.4</v>
      </c>
      <c r="L18" s="126"/>
      <c r="O18" s="119"/>
      <c r="P18" s="119"/>
    </row>
    <row r="19" spans="1:16" ht="15.75" customHeight="1">
      <c r="A19" s="101" t="s">
        <v>47</v>
      </c>
      <c r="B19" s="62">
        <v>25.4</v>
      </c>
      <c r="C19" s="62">
        <v>24.3</v>
      </c>
      <c r="D19" s="84">
        <f t="shared" si="0"/>
        <v>95.7</v>
      </c>
      <c r="E19" s="76">
        <v>3816</v>
      </c>
      <c r="F19" s="76">
        <v>3504</v>
      </c>
      <c r="G19" s="84">
        <f t="shared" si="1"/>
        <v>91.8</v>
      </c>
      <c r="H19" s="76">
        <v>3632</v>
      </c>
      <c r="I19" s="76">
        <v>3564</v>
      </c>
      <c r="J19" s="84">
        <f t="shared" si="2"/>
        <v>98.1</v>
      </c>
      <c r="L19" s="126"/>
      <c r="O19" s="119"/>
      <c r="P19" s="119"/>
    </row>
    <row r="20" spans="1:16" ht="15.75" customHeight="1">
      <c r="A20" s="101" t="s">
        <v>48</v>
      </c>
      <c r="B20" s="62">
        <v>38.7</v>
      </c>
      <c r="C20" s="62">
        <v>38.2</v>
      </c>
      <c r="D20" s="84">
        <f t="shared" si="0"/>
        <v>98.7</v>
      </c>
      <c r="E20" s="76">
        <v>4325</v>
      </c>
      <c r="F20" s="76">
        <v>4507</v>
      </c>
      <c r="G20" s="84">
        <f t="shared" si="1"/>
        <v>104.2</v>
      </c>
      <c r="H20" s="76">
        <v>4399</v>
      </c>
      <c r="I20" s="76">
        <v>4665</v>
      </c>
      <c r="J20" s="84">
        <f t="shared" si="2"/>
        <v>106</v>
      </c>
      <c r="L20" s="126"/>
      <c r="O20" s="119"/>
      <c r="P20" s="119"/>
    </row>
    <row r="21" spans="1:16" ht="15.75" customHeight="1">
      <c r="A21" s="101" t="s">
        <v>49</v>
      </c>
      <c r="B21" s="62">
        <v>35.8</v>
      </c>
      <c r="C21" s="62">
        <v>38.1</v>
      </c>
      <c r="D21" s="84">
        <f t="shared" si="0"/>
        <v>106.4</v>
      </c>
      <c r="E21" s="76">
        <v>3001</v>
      </c>
      <c r="F21" s="76">
        <v>3458</v>
      </c>
      <c r="G21" s="84">
        <f t="shared" si="1"/>
        <v>115.2</v>
      </c>
      <c r="H21" s="76">
        <v>3110</v>
      </c>
      <c r="I21" s="76">
        <v>3490</v>
      </c>
      <c r="J21" s="84">
        <f t="shared" si="2"/>
        <v>112.2</v>
      </c>
      <c r="L21" s="126"/>
      <c r="O21" s="119"/>
      <c r="P21" s="119"/>
    </row>
    <row r="22" spans="1:16" ht="15.75" customHeight="1">
      <c r="A22" s="101" t="s">
        <v>50</v>
      </c>
      <c r="B22" s="62">
        <v>389.2</v>
      </c>
      <c r="C22" s="62">
        <v>419.1</v>
      </c>
      <c r="D22" s="84">
        <f t="shared" si="0"/>
        <v>107.7</v>
      </c>
      <c r="E22" s="76">
        <v>5721</v>
      </c>
      <c r="F22" s="76">
        <v>6106</v>
      </c>
      <c r="G22" s="84">
        <f t="shared" si="1"/>
        <v>106.7</v>
      </c>
      <c r="H22" s="76">
        <v>5656</v>
      </c>
      <c r="I22" s="76">
        <v>5992</v>
      </c>
      <c r="J22" s="84">
        <f t="shared" si="2"/>
        <v>105.9</v>
      </c>
      <c r="L22" s="126"/>
      <c r="O22" s="119"/>
      <c r="P22" s="119"/>
    </row>
    <row r="23" spans="1:16" ht="15.75" customHeight="1">
      <c r="A23" s="101" t="s">
        <v>51</v>
      </c>
      <c r="B23" s="62">
        <v>53.6</v>
      </c>
      <c r="C23" s="62">
        <v>59.5</v>
      </c>
      <c r="D23" s="84">
        <f t="shared" si="0"/>
        <v>111</v>
      </c>
      <c r="E23" s="76">
        <v>4063</v>
      </c>
      <c r="F23" s="76">
        <v>4418</v>
      </c>
      <c r="G23" s="84">
        <f t="shared" si="1"/>
        <v>108.7</v>
      </c>
      <c r="H23" s="76">
        <v>4117</v>
      </c>
      <c r="I23" s="76">
        <v>4601</v>
      </c>
      <c r="J23" s="84">
        <f t="shared" si="2"/>
        <v>111.8</v>
      </c>
      <c r="L23" s="126"/>
      <c r="O23" s="119"/>
      <c r="P23" s="119"/>
    </row>
    <row r="24" spans="1:16" ht="15.75" customHeight="1">
      <c r="A24" s="101" t="s">
        <v>52</v>
      </c>
      <c r="B24" s="62">
        <v>164.2</v>
      </c>
      <c r="C24" s="62">
        <v>166.5</v>
      </c>
      <c r="D24" s="84">
        <f t="shared" si="0"/>
        <v>101.4</v>
      </c>
      <c r="E24" s="76">
        <v>4481</v>
      </c>
      <c r="F24" s="76">
        <v>4565</v>
      </c>
      <c r="G24" s="84">
        <f t="shared" si="1"/>
        <v>101.9</v>
      </c>
      <c r="H24" s="76">
        <v>4435</v>
      </c>
      <c r="I24" s="76">
        <v>4659</v>
      </c>
      <c r="J24" s="84">
        <f t="shared" si="2"/>
        <v>105.1</v>
      </c>
      <c r="L24" s="126"/>
      <c r="O24" s="119"/>
      <c r="P24" s="119"/>
    </row>
    <row r="25" spans="1:16" ht="15.75" customHeight="1">
      <c r="A25" s="101" t="s">
        <v>53</v>
      </c>
      <c r="B25" s="62">
        <v>48</v>
      </c>
      <c r="C25" s="62">
        <v>52.7</v>
      </c>
      <c r="D25" s="84">
        <f t="shared" si="0"/>
        <v>109.8</v>
      </c>
      <c r="E25" s="76">
        <v>5217</v>
      </c>
      <c r="F25" s="76">
        <v>5472</v>
      </c>
      <c r="G25" s="84">
        <f t="shared" si="1"/>
        <v>104.9</v>
      </c>
      <c r="H25" s="76">
        <v>5033</v>
      </c>
      <c r="I25" s="76">
        <v>5303</v>
      </c>
      <c r="J25" s="84">
        <f t="shared" si="2"/>
        <v>105.4</v>
      </c>
      <c r="L25" s="126"/>
      <c r="O25" s="119"/>
      <c r="P25" s="119"/>
    </row>
    <row r="26" spans="1:16" ht="15.75" customHeight="1">
      <c r="A26" s="101" t="s">
        <v>54</v>
      </c>
      <c r="B26" s="62">
        <v>220.7</v>
      </c>
      <c r="C26" s="62">
        <v>230.1</v>
      </c>
      <c r="D26" s="84">
        <f t="shared" si="0"/>
        <v>104.3</v>
      </c>
      <c r="E26" s="76">
        <v>5672</v>
      </c>
      <c r="F26" s="76">
        <v>5943</v>
      </c>
      <c r="G26" s="84">
        <f t="shared" si="1"/>
        <v>104.8</v>
      </c>
      <c r="H26" s="76">
        <v>5627</v>
      </c>
      <c r="I26" s="76">
        <v>6148</v>
      </c>
      <c r="J26" s="84">
        <f t="shared" si="2"/>
        <v>109.3</v>
      </c>
      <c r="L26" s="126"/>
      <c r="O26" s="119"/>
      <c r="P26" s="119"/>
    </row>
    <row r="27" spans="1:16" ht="15.75" customHeight="1">
      <c r="A27" s="101" t="s">
        <v>55</v>
      </c>
      <c r="B27" s="62">
        <v>34.5</v>
      </c>
      <c r="C27" s="62">
        <v>38.9</v>
      </c>
      <c r="D27" s="84">
        <f t="shared" si="0"/>
        <v>112.8</v>
      </c>
      <c r="E27" s="76">
        <v>5676</v>
      </c>
      <c r="F27" s="76">
        <v>6571</v>
      </c>
      <c r="G27" s="84">
        <f t="shared" si="1"/>
        <v>115.8</v>
      </c>
      <c r="H27" s="76">
        <v>5620</v>
      </c>
      <c r="I27" s="76">
        <v>6137</v>
      </c>
      <c r="J27" s="84">
        <f t="shared" si="2"/>
        <v>109.2</v>
      </c>
      <c r="L27" s="126"/>
      <c r="O27" s="119"/>
      <c r="P27" s="119"/>
    </row>
    <row r="28" spans="1:16" ht="15.75" customHeight="1">
      <c r="A28" s="101" t="s">
        <v>56</v>
      </c>
      <c r="B28" s="62">
        <v>128.4</v>
      </c>
      <c r="C28" s="62">
        <v>143.1</v>
      </c>
      <c r="D28" s="84">
        <f t="shared" si="0"/>
        <v>111.4</v>
      </c>
      <c r="E28" s="76">
        <v>4987</v>
      </c>
      <c r="F28" s="76">
        <v>5518</v>
      </c>
      <c r="G28" s="84">
        <f t="shared" si="1"/>
        <v>110.6</v>
      </c>
      <c r="H28" s="76">
        <v>4919</v>
      </c>
      <c r="I28" s="76">
        <v>5312</v>
      </c>
      <c r="J28" s="84">
        <f t="shared" si="2"/>
        <v>108</v>
      </c>
      <c r="L28" s="126"/>
      <c r="O28" s="119"/>
      <c r="P28" s="119"/>
    </row>
    <row r="29" spans="1:16" ht="15.75" customHeight="1">
      <c r="A29" s="101" t="s">
        <v>57</v>
      </c>
      <c r="B29" s="62">
        <v>267.9</v>
      </c>
      <c r="C29" s="62">
        <v>286.3</v>
      </c>
      <c r="D29" s="84">
        <f t="shared" si="0"/>
        <v>106.9</v>
      </c>
      <c r="E29" s="76">
        <v>5705</v>
      </c>
      <c r="F29" s="76">
        <v>6003</v>
      </c>
      <c r="G29" s="84">
        <f t="shared" si="1"/>
        <v>105.2</v>
      </c>
      <c r="H29" s="76">
        <v>5660</v>
      </c>
      <c r="I29" s="76">
        <v>5941</v>
      </c>
      <c r="J29" s="84">
        <f t="shared" si="2"/>
        <v>105</v>
      </c>
      <c r="L29" s="126"/>
      <c r="O29" s="119"/>
      <c r="P29" s="119"/>
    </row>
    <row r="30" spans="1:16" ht="15.75" customHeight="1">
      <c r="A30" s="101" t="s">
        <v>58</v>
      </c>
      <c r="B30" s="62">
        <v>16.9</v>
      </c>
      <c r="C30" s="62">
        <v>17.8</v>
      </c>
      <c r="D30" s="84">
        <f t="shared" si="0"/>
        <v>105.3</v>
      </c>
      <c r="E30" s="76">
        <v>4272</v>
      </c>
      <c r="F30" s="76">
        <v>4692</v>
      </c>
      <c r="G30" s="84">
        <f t="shared" si="1"/>
        <v>109.8</v>
      </c>
      <c r="H30" s="76">
        <v>4404</v>
      </c>
      <c r="I30" s="76">
        <v>4809</v>
      </c>
      <c r="J30" s="84">
        <f t="shared" si="2"/>
        <v>109.2</v>
      </c>
      <c r="L30" s="126"/>
      <c r="O30" s="119"/>
      <c r="P30" s="119"/>
    </row>
    <row r="31" spans="1:16" ht="15.75" customHeight="1">
      <c r="A31" s="101" t="s">
        <v>59</v>
      </c>
      <c r="B31" s="62">
        <v>212.3</v>
      </c>
      <c r="C31" s="62">
        <v>217.6</v>
      </c>
      <c r="D31" s="84">
        <f t="shared" si="0"/>
        <v>102.5</v>
      </c>
      <c r="E31" s="76">
        <v>4210</v>
      </c>
      <c r="F31" s="76">
        <v>4344</v>
      </c>
      <c r="G31" s="84">
        <f t="shared" si="1"/>
        <v>103.2</v>
      </c>
      <c r="H31" s="76">
        <v>4191</v>
      </c>
      <c r="I31" s="76">
        <v>4549</v>
      </c>
      <c r="J31" s="84">
        <f t="shared" si="2"/>
        <v>108.5</v>
      </c>
      <c r="L31" s="126"/>
      <c r="O31" s="119"/>
      <c r="P31" s="119"/>
    </row>
    <row r="32" spans="2:9" ht="15.75">
      <c r="B32" s="63"/>
      <c r="C32" s="63"/>
      <c r="H32" s="63"/>
      <c r="I32" s="63"/>
    </row>
    <row r="34" spans="2:9" ht="15.75">
      <c r="B34" s="88"/>
      <c r="C34" s="88"/>
      <c r="E34" s="88"/>
      <c r="F34" s="88"/>
      <c r="H34" s="88"/>
      <c r="I34" s="88"/>
    </row>
  </sheetData>
  <sheetProtection/>
  <mergeCells count="7">
    <mergeCell ref="A1:J1"/>
    <mergeCell ref="A2:J2"/>
    <mergeCell ref="A4:A6"/>
    <mergeCell ref="B4:D5"/>
    <mergeCell ref="E4:J4"/>
    <mergeCell ref="E5:G5"/>
    <mergeCell ref="H5:J5"/>
  </mergeCells>
  <conditionalFormatting sqref="D7 J7 G7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36"/>
  <sheetViews>
    <sheetView zoomScale="93" zoomScaleNormal="93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10" width="11.83203125" style="92" customWidth="1"/>
    <col min="11" max="13" width="9.33203125" style="92" customWidth="1"/>
    <col min="14" max="14" width="10.66015625" style="92" customWidth="1"/>
    <col min="15" max="16384" width="9.33203125" style="92" customWidth="1"/>
  </cols>
  <sheetData>
    <row r="1" spans="1:10" ht="19.5" customHeight="1">
      <c r="A1" s="213" t="s">
        <v>107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ht="15.75" customHeight="1">
      <c r="A2" s="219" t="s">
        <v>177</v>
      </c>
      <c r="B2" s="220"/>
      <c r="C2" s="220"/>
      <c r="D2" s="220"/>
      <c r="E2" s="220"/>
      <c r="F2" s="220"/>
      <c r="G2" s="220"/>
      <c r="H2" s="220"/>
      <c r="I2" s="220"/>
      <c r="J2" s="220"/>
    </row>
    <row r="3" spans="1:10" ht="7.5" customHeight="1">
      <c r="A3" s="117"/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9.5" customHeight="1">
      <c r="A4" s="212" t="s">
        <v>28</v>
      </c>
      <c r="B4" s="212" t="s">
        <v>108</v>
      </c>
      <c r="C4" s="212"/>
      <c r="D4" s="212"/>
      <c r="E4" s="212" t="s">
        <v>91</v>
      </c>
      <c r="F4" s="212"/>
      <c r="G4" s="212"/>
      <c r="H4" s="212"/>
      <c r="I4" s="212"/>
      <c r="J4" s="212"/>
    </row>
    <row r="5" spans="1:10" ht="31.5" customHeight="1">
      <c r="A5" s="212"/>
      <c r="B5" s="212"/>
      <c r="C5" s="212"/>
      <c r="D5" s="212"/>
      <c r="E5" s="212" t="s">
        <v>109</v>
      </c>
      <c r="F5" s="212"/>
      <c r="G5" s="212"/>
      <c r="H5" s="212" t="s">
        <v>110</v>
      </c>
      <c r="I5" s="212"/>
      <c r="J5" s="212"/>
    </row>
    <row r="6" spans="1:10" ht="45" customHeight="1">
      <c r="A6" s="212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</row>
    <row r="7" spans="1:12" ht="15.75" customHeight="1">
      <c r="A7" s="44" t="s">
        <v>35</v>
      </c>
      <c r="B7" s="100">
        <f>SUM(B8:B31)</f>
        <v>12026.099999999999</v>
      </c>
      <c r="C7" s="100">
        <f>SUM(C8:C31)</f>
        <v>12742.499999999998</v>
      </c>
      <c r="D7" s="100">
        <f>C7/B7*100</f>
        <v>105.95704343053858</v>
      </c>
      <c r="E7" s="100">
        <f>SUM(E8:E31)</f>
        <v>11935.3</v>
      </c>
      <c r="F7" s="100">
        <f>SUM(F8:F31)</f>
        <v>12652.400000000001</v>
      </c>
      <c r="G7" s="100">
        <f>F7/E7*100</f>
        <v>106.00822769431855</v>
      </c>
      <c r="H7" s="107">
        <v>291</v>
      </c>
      <c r="I7" s="107">
        <v>284</v>
      </c>
      <c r="J7" s="100">
        <f>I7/H7*100</f>
        <v>97.59450171821305</v>
      </c>
      <c r="L7" s="126"/>
    </row>
    <row r="8" spans="1:12" ht="15.75" customHeight="1">
      <c r="A8" s="101" t="s">
        <v>36</v>
      </c>
      <c r="B8" s="72">
        <v>286.4</v>
      </c>
      <c r="C8" s="72">
        <v>297.7</v>
      </c>
      <c r="D8" s="84">
        <f aca="true" t="shared" si="0" ref="D8:D31">ROUND((C8/B8)*100,1)</f>
        <v>103.9</v>
      </c>
      <c r="E8" s="72">
        <v>285.8</v>
      </c>
      <c r="F8" s="72">
        <v>297</v>
      </c>
      <c r="G8" s="84">
        <f aca="true" t="shared" si="1" ref="G8:G31">ROUND((F8/E8)*100,1)</f>
        <v>103.9</v>
      </c>
      <c r="H8" s="76">
        <v>304</v>
      </c>
      <c r="I8" s="76">
        <v>272</v>
      </c>
      <c r="J8" s="84">
        <f aca="true" t="shared" si="2" ref="J8:J31">ROUND((I8/H8)*100,1)</f>
        <v>89.5</v>
      </c>
      <c r="K8" s="96"/>
      <c r="L8" s="126"/>
    </row>
    <row r="9" spans="1:12" ht="15.75" customHeight="1">
      <c r="A9" s="101" t="s">
        <v>37</v>
      </c>
      <c r="B9" s="72">
        <v>20.1</v>
      </c>
      <c r="C9" s="72">
        <v>21.7</v>
      </c>
      <c r="D9" s="84">
        <f t="shared" si="0"/>
        <v>108</v>
      </c>
      <c r="E9" s="72">
        <v>20.1</v>
      </c>
      <c r="F9" s="72">
        <v>21.7</v>
      </c>
      <c r="G9" s="84">
        <f t="shared" si="1"/>
        <v>108</v>
      </c>
      <c r="H9" s="76">
        <v>217</v>
      </c>
      <c r="I9" s="76">
        <v>231</v>
      </c>
      <c r="J9" s="84">
        <f t="shared" si="2"/>
        <v>106.5</v>
      </c>
      <c r="K9" s="96"/>
      <c r="L9" s="126"/>
    </row>
    <row r="10" spans="1:12" ht="15.75" customHeight="1">
      <c r="A10" s="101" t="s">
        <v>38</v>
      </c>
      <c r="B10" s="72">
        <v>682.6</v>
      </c>
      <c r="C10" s="72">
        <v>769.3</v>
      </c>
      <c r="D10" s="84">
        <f t="shared" si="0"/>
        <v>112.7</v>
      </c>
      <c r="E10" s="72">
        <v>679.8</v>
      </c>
      <c r="F10" s="72">
        <v>767</v>
      </c>
      <c r="G10" s="84">
        <f t="shared" si="1"/>
        <v>112.8</v>
      </c>
      <c r="H10" s="76">
        <v>294</v>
      </c>
      <c r="I10" s="76">
        <v>292</v>
      </c>
      <c r="J10" s="84">
        <f t="shared" si="2"/>
        <v>99.3</v>
      </c>
      <c r="K10" s="96"/>
      <c r="L10" s="126"/>
    </row>
    <row r="11" spans="1:12" ht="15.75" customHeight="1">
      <c r="A11" s="101" t="s">
        <v>39</v>
      </c>
      <c r="B11" s="72">
        <v>1404.3</v>
      </c>
      <c r="C11" s="72">
        <v>1261.2</v>
      </c>
      <c r="D11" s="84">
        <f t="shared" si="0"/>
        <v>89.8</v>
      </c>
      <c r="E11" s="72">
        <v>1401</v>
      </c>
      <c r="F11" s="72">
        <v>1260</v>
      </c>
      <c r="G11" s="84">
        <f t="shared" si="1"/>
        <v>89.9</v>
      </c>
      <c r="H11" s="76">
        <v>281</v>
      </c>
      <c r="I11" s="76">
        <v>273</v>
      </c>
      <c r="J11" s="84">
        <f t="shared" si="2"/>
        <v>97.2</v>
      </c>
      <c r="L11" s="126"/>
    </row>
    <row r="12" spans="1:12" ht="15.75" customHeight="1">
      <c r="A12" s="101" t="s">
        <v>40</v>
      </c>
      <c r="B12" s="72">
        <v>71.3</v>
      </c>
      <c r="C12" s="72">
        <v>81.2</v>
      </c>
      <c r="D12" s="84">
        <f t="shared" si="0"/>
        <v>113.9</v>
      </c>
      <c r="E12" s="72">
        <v>60.7</v>
      </c>
      <c r="F12" s="72">
        <v>73.8</v>
      </c>
      <c r="G12" s="84">
        <f t="shared" si="1"/>
        <v>121.6</v>
      </c>
      <c r="H12" s="76">
        <v>235</v>
      </c>
      <c r="I12" s="76">
        <v>295</v>
      </c>
      <c r="J12" s="84">
        <f t="shared" si="2"/>
        <v>125.5</v>
      </c>
      <c r="L12" s="126"/>
    </row>
    <row r="13" spans="1:12" ht="15.75" customHeight="1">
      <c r="A13" s="101" t="s">
        <v>41</v>
      </c>
      <c r="B13" s="72">
        <v>1.2</v>
      </c>
      <c r="C13" s="72">
        <v>1.1</v>
      </c>
      <c r="D13" s="84">
        <f t="shared" si="0"/>
        <v>91.7</v>
      </c>
      <c r="E13" s="72">
        <v>1.2</v>
      </c>
      <c r="F13" s="72">
        <v>1.1</v>
      </c>
      <c r="G13" s="84">
        <f t="shared" si="1"/>
        <v>91.7</v>
      </c>
      <c r="H13" s="76">
        <v>155</v>
      </c>
      <c r="I13" s="76">
        <v>167</v>
      </c>
      <c r="J13" s="84">
        <f t="shared" si="2"/>
        <v>107.7</v>
      </c>
      <c r="L13" s="126"/>
    </row>
    <row r="14" spans="1:12" ht="15.75" customHeight="1">
      <c r="A14" s="101" t="s">
        <v>42</v>
      </c>
      <c r="B14" s="72">
        <v>529.8</v>
      </c>
      <c r="C14" s="72">
        <v>529.6</v>
      </c>
      <c r="D14" s="84">
        <f t="shared" si="0"/>
        <v>100</v>
      </c>
      <c r="E14" s="72">
        <v>526.2</v>
      </c>
      <c r="F14" s="72">
        <v>520.4</v>
      </c>
      <c r="G14" s="84">
        <f t="shared" si="1"/>
        <v>98.9</v>
      </c>
      <c r="H14" s="76">
        <v>291</v>
      </c>
      <c r="I14" s="76">
        <v>285</v>
      </c>
      <c r="J14" s="84">
        <f t="shared" si="2"/>
        <v>97.9</v>
      </c>
      <c r="L14" s="126"/>
    </row>
    <row r="15" spans="1:12" ht="15.75" customHeight="1">
      <c r="A15" s="101" t="s">
        <v>43</v>
      </c>
      <c r="B15" s="72">
        <v>638.8</v>
      </c>
      <c r="C15" s="72">
        <v>598.6</v>
      </c>
      <c r="D15" s="84">
        <f t="shared" si="0"/>
        <v>93.7</v>
      </c>
      <c r="E15" s="72">
        <v>638.3</v>
      </c>
      <c r="F15" s="72">
        <v>598.3</v>
      </c>
      <c r="G15" s="84">
        <f t="shared" si="1"/>
        <v>93.7</v>
      </c>
      <c r="H15" s="76">
        <v>329</v>
      </c>
      <c r="I15" s="76">
        <v>322</v>
      </c>
      <c r="J15" s="84">
        <f t="shared" si="2"/>
        <v>97.9</v>
      </c>
      <c r="L15" s="126"/>
    </row>
    <row r="16" spans="1:12" ht="15.75" customHeight="1">
      <c r="A16" s="101" t="s">
        <v>44</v>
      </c>
      <c r="B16" s="72">
        <v>2153.9</v>
      </c>
      <c r="C16" s="72">
        <v>2296.4</v>
      </c>
      <c r="D16" s="84">
        <f t="shared" si="0"/>
        <v>106.6</v>
      </c>
      <c r="E16" s="72">
        <v>2149.7</v>
      </c>
      <c r="F16" s="72">
        <v>2292.9</v>
      </c>
      <c r="G16" s="84">
        <f t="shared" si="1"/>
        <v>106.7</v>
      </c>
      <c r="H16" s="76">
        <v>276</v>
      </c>
      <c r="I16" s="76">
        <v>258</v>
      </c>
      <c r="J16" s="84">
        <f t="shared" si="2"/>
        <v>93.5</v>
      </c>
      <c r="L16" s="126"/>
    </row>
    <row r="17" spans="1:12" ht="15.75" customHeight="1">
      <c r="A17" s="101" t="s">
        <v>45</v>
      </c>
      <c r="B17" s="72">
        <v>176.9</v>
      </c>
      <c r="C17" s="72">
        <v>118.7</v>
      </c>
      <c r="D17" s="84">
        <f t="shared" si="0"/>
        <v>67.1</v>
      </c>
      <c r="E17" s="72">
        <v>172.9</v>
      </c>
      <c r="F17" s="72">
        <v>115.1</v>
      </c>
      <c r="G17" s="84">
        <f t="shared" si="1"/>
        <v>66.6</v>
      </c>
      <c r="H17" s="76">
        <v>338</v>
      </c>
      <c r="I17" s="76">
        <v>287</v>
      </c>
      <c r="J17" s="84">
        <f t="shared" si="2"/>
        <v>84.9</v>
      </c>
      <c r="L17" s="126"/>
    </row>
    <row r="18" spans="1:12" ht="15.75" customHeight="1">
      <c r="A18" s="101" t="s">
        <v>46</v>
      </c>
      <c r="B18" s="72">
        <v>667.5</v>
      </c>
      <c r="C18" s="72">
        <v>529.5</v>
      </c>
      <c r="D18" s="84">
        <f t="shared" si="0"/>
        <v>79.3</v>
      </c>
      <c r="E18" s="72">
        <v>665.5</v>
      </c>
      <c r="F18" s="72">
        <v>524.2</v>
      </c>
      <c r="G18" s="84">
        <f t="shared" si="1"/>
        <v>78.8</v>
      </c>
      <c r="H18" s="76">
        <v>303</v>
      </c>
      <c r="I18" s="76">
        <v>286</v>
      </c>
      <c r="J18" s="84">
        <f t="shared" si="2"/>
        <v>94.4</v>
      </c>
      <c r="L18" s="126"/>
    </row>
    <row r="19" spans="1:12" ht="15.75" customHeight="1">
      <c r="A19" s="101" t="s">
        <v>47</v>
      </c>
      <c r="B19" s="72">
        <v>66.9</v>
      </c>
      <c r="C19" s="72">
        <v>56.4</v>
      </c>
      <c r="D19" s="84">
        <f t="shared" si="0"/>
        <v>84.3</v>
      </c>
      <c r="E19" s="72">
        <v>66.6</v>
      </c>
      <c r="F19" s="72">
        <v>56.2</v>
      </c>
      <c r="G19" s="84">
        <f t="shared" si="1"/>
        <v>84.4</v>
      </c>
      <c r="H19" s="76">
        <v>237</v>
      </c>
      <c r="I19" s="76">
        <v>217</v>
      </c>
      <c r="J19" s="84">
        <f t="shared" si="2"/>
        <v>91.6</v>
      </c>
      <c r="L19" s="126"/>
    </row>
    <row r="20" spans="1:12" ht="15.75" customHeight="1">
      <c r="A20" s="101" t="s">
        <v>48</v>
      </c>
      <c r="B20" s="72">
        <v>159.1</v>
      </c>
      <c r="C20" s="72">
        <v>359</v>
      </c>
      <c r="D20" s="84">
        <f t="shared" si="0"/>
        <v>225.6</v>
      </c>
      <c r="E20" s="72">
        <v>151.9</v>
      </c>
      <c r="F20" s="72">
        <v>352.5</v>
      </c>
      <c r="G20" s="84">
        <f t="shared" si="1"/>
        <v>232.1</v>
      </c>
      <c r="H20" s="76">
        <v>268</v>
      </c>
      <c r="I20" s="76">
        <v>297</v>
      </c>
      <c r="J20" s="84">
        <f t="shared" si="2"/>
        <v>110.8</v>
      </c>
      <c r="L20" s="126"/>
    </row>
    <row r="21" spans="1:12" ht="15.75" customHeight="1">
      <c r="A21" s="101" t="s">
        <v>49</v>
      </c>
      <c r="B21" s="72">
        <v>10.4</v>
      </c>
      <c r="C21" s="72">
        <v>6.7</v>
      </c>
      <c r="D21" s="84">
        <f t="shared" si="0"/>
        <v>64.4</v>
      </c>
      <c r="E21" s="72">
        <v>9.4</v>
      </c>
      <c r="F21" s="72">
        <v>5.7</v>
      </c>
      <c r="G21" s="84">
        <f t="shared" si="1"/>
        <v>60.6</v>
      </c>
      <c r="H21" s="76">
        <v>148</v>
      </c>
      <c r="I21" s="76">
        <v>93</v>
      </c>
      <c r="J21" s="84">
        <f t="shared" si="2"/>
        <v>62.8</v>
      </c>
      <c r="L21" s="126"/>
    </row>
    <row r="22" spans="1:12" ht="15.75" customHeight="1">
      <c r="A22" s="101" t="s">
        <v>50</v>
      </c>
      <c r="B22" s="72">
        <v>430.2</v>
      </c>
      <c r="C22" s="72">
        <v>413</v>
      </c>
      <c r="D22" s="84">
        <f t="shared" si="0"/>
        <v>96</v>
      </c>
      <c r="E22" s="72">
        <v>428.5</v>
      </c>
      <c r="F22" s="72">
        <v>411.6</v>
      </c>
      <c r="G22" s="84">
        <f t="shared" si="1"/>
        <v>96.1</v>
      </c>
      <c r="H22" s="76">
        <v>316</v>
      </c>
      <c r="I22" s="76">
        <v>300</v>
      </c>
      <c r="J22" s="84">
        <f t="shared" si="2"/>
        <v>94.9</v>
      </c>
      <c r="L22" s="126"/>
    </row>
    <row r="23" spans="1:12" ht="15.75" customHeight="1">
      <c r="A23" s="101" t="s">
        <v>51</v>
      </c>
      <c r="B23" s="72">
        <v>158.9</v>
      </c>
      <c r="C23" s="72">
        <v>160.4</v>
      </c>
      <c r="D23" s="84">
        <f t="shared" si="0"/>
        <v>100.9</v>
      </c>
      <c r="E23" s="72">
        <v>158.3</v>
      </c>
      <c r="F23" s="72">
        <v>159.9</v>
      </c>
      <c r="G23" s="84">
        <f t="shared" si="1"/>
        <v>101</v>
      </c>
      <c r="H23" s="76">
        <v>293</v>
      </c>
      <c r="I23" s="76">
        <v>256</v>
      </c>
      <c r="J23" s="84">
        <f t="shared" si="2"/>
        <v>87.4</v>
      </c>
      <c r="L23" s="126"/>
    </row>
    <row r="24" spans="1:12" ht="15.75" customHeight="1">
      <c r="A24" s="101" t="s">
        <v>52</v>
      </c>
      <c r="B24" s="72">
        <v>197.7</v>
      </c>
      <c r="C24" s="72">
        <v>206.9</v>
      </c>
      <c r="D24" s="84">
        <f t="shared" si="0"/>
        <v>104.7</v>
      </c>
      <c r="E24" s="72">
        <v>195</v>
      </c>
      <c r="F24" s="72">
        <v>201.6</v>
      </c>
      <c r="G24" s="84">
        <f t="shared" si="1"/>
        <v>103.4</v>
      </c>
      <c r="H24" s="76">
        <v>239</v>
      </c>
      <c r="I24" s="76">
        <v>251</v>
      </c>
      <c r="J24" s="84">
        <f t="shared" si="2"/>
        <v>105</v>
      </c>
      <c r="L24" s="126"/>
    </row>
    <row r="25" spans="1:12" ht="15.75" customHeight="1">
      <c r="A25" s="101" t="s">
        <v>53</v>
      </c>
      <c r="B25" s="72">
        <v>179.2</v>
      </c>
      <c r="C25" s="72">
        <v>179.5</v>
      </c>
      <c r="D25" s="84">
        <f t="shared" si="0"/>
        <v>100.2</v>
      </c>
      <c r="E25" s="72">
        <v>179.2</v>
      </c>
      <c r="F25" s="72">
        <v>179.5</v>
      </c>
      <c r="G25" s="84">
        <f t="shared" si="1"/>
        <v>100.2</v>
      </c>
      <c r="H25" s="76">
        <v>244</v>
      </c>
      <c r="I25" s="76">
        <v>277</v>
      </c>
      <c r="J25" s="84">
        <f t="shared" si="2"/>
        <v>113.5</v>
      </c>
      <c r="L25" s="126"/>
    </row>
    <row r="26" spans="1:12" ht="15.75" customHeight="1">
      <c r="A26" s="101" t="s">
        <v>54</v>
      </c>
      <c r="B26" s="72">
        <v>874.3</v>
      </c>
      <c r="C26" s="72">
        <v>705.1</v>
      </c>
      <c r="D26" s="84">
        <f t="shared" si="0"/>
        <v>80.6</v>
      </c>
      <c r="E26" s="72">
        <v>871.3</v>
      </c>
      <c r="F26" s="72">
        <v>701.4</v>
      </c>
      <c r="G26" s="84">
        <f t="shared" si="1"/>
        <v>80.5</v>
      </c>
      <c r="H26" s="76">
        <v>294</v>
      </c>
      <c r="I26" s="76">
        <v>294</v>
      </c>
      <c r="J26" s="84">
        <f t="shared" si="2"/>
        <v>100</v>
      </c>
      <c r="L26" s="126"/>
    </row>
    <row r="27" spans="1:12" ht="15.75" customHeight="1">
      <c r="A27" s="101" t="s">
        <v>55</v>
      </c>
      <c r="B27" s="72">
        <v>991.5</v>
      </c>
      <c r="C27" s="72">
        <v>1607.8</v>
      </c>
      <c r="D27" s="84">
        <f t="shared" si="0"/>
        <v>162.2</v>
      </c>
      <c r="E27" s="72">
        <v>990.6</v>
      </c>
      <c r="F27" s="72">
        <v>1607</v>
      </c>
      <c r="G27" s="84">
        <f t="shared" si="1"/>
        <v>162.2</v>
      </c>
      <c r="H27" s="76">
        <v>282</v>
      </c>
      <c r="I27" s="76">
        <v>274</v>
      </c>
      <c r="J27" s="84">
        <f t="shared" si="2"/>
        <v>97.2</v>
      </c>
      <c r="L27" s="126"/>
    </row>
    <row r="28" spans="1:12" ht="15.75" customHeight="1">
      <c r="A28" s="101" t="s">
        <v>56</v>
      </c>
      <c r="B28" s="72">
        <v>1646</v>
      </c>
      <c r="C28" s="72">
        <v>1759</v>
      </c>
      <c r="D28" s="84">
        <f t="shared" si="0"/>
        <v>106.9</v>
      </c>
      <c r="E28" s="72">
        <v>1645.7</v>
      </c>
      <c r="F28" s="72">
        <v>1758.8</v>
      </c>
      <c r="G28" s="84">
        <f t="shared" si="1"/>
        <v>106.9</v>
      </c>
      <c r="H28" s="76">
        <v>329</v>
      </c>
      <c r="I28" s="76">
        <v>336</v>
      </c>
      <c r="J28" s="84">
        <f t="shared" si="2"/>
        <v>102.1</v>
      </c>
      <c r="L28" s="126"/>
    </row>
    <row r="29" spans="1:12" ht="15.75" customHeight="1">
      <c r="A29" s="101" t="s">
        <v>57</v>
      </c>
      <c r="B29" s="72">
        <v>486.1</v>
      </c>
      <c r="C29" s="72">
        <v>589.6</v>
      </c>
      <c r="D29" s="84">
        <f t="shared" si="0"/>
        <v>121.3</v>
      </c>
      <c r="E29" s="72">
        <v>444.6</v>
      </c>
      <c r="F29" s="72">
        <v>552.7</v>
      </c>
      <c r="G29" s="84">
        <f t="shared" si="1"/>
        <v>124.3</v>
      </c>
      <c r="H29" s="76">
        <v>291</v>
      </c>
      <c r="I29" s="76">
        <v>299</v>
      </c>
      <c r="J29" s="84">
        <f t="shared" si="2"/>
        <v>102.7</v>
      </c>
      <c r="L29" s="126"/>
    </row>
    <row r="30" spans="1:12" ht="15.75" customHeight="1">
      <c r="A30" s="101" t="s">
        <v>58</v>
      </c>
      <c r="B30" s="72">
        <v>144.3</v>
      </c>
      <c r="C30" s="72">
        <v>141.9</v>
      </c>
      <c r="D30" s="84">
        <f t="shared" si="0"/>
        <v>98.3</v>
      </c>
      <c r="E30" s="72">
        <v>144.3</v>
      </c>
      <c r="F30" s="72">
        <v>141.9</v>
      </c>
      <c r="G30" s="84">
        <f t="shared" si="1"/>
        <v>98.3</v>
      </c>
      <c r="H30" s="76">
        <v>267</v>
      </c>
      <c r="I30" s="76">
        <v>250</v>
      </c>
      <c r="J30" s="84">
        <f t="shared" si="2"/>
        <v>93.6</v>
      </c>
      <c r="L30" s="126"/>
    </row>
    <row r="31" spans="1:12" ht="15.75" customHeight="1">
      <c r="A31" s="101" t="s">
        <v>59</v>
      </c>
      <c r="B31" s="72">
        <v>48.7</v>
      </c>
      <c r="C31" s="72">
        <v>52.2</v>
      </c>
      <c r="D31" s="84">
        <f t="shared" si="0"/>
        <v>107.2</v>
      </c>
      <c r="E31" s="72">
        <v>48.7</v>
      </c>
      <c r="F31" s="72">
        <v>52.1</v>
      </c>
      <c r="G31" s="84">
        <f t="shared" si="1"/>
        <v>107</v>
      </c>
      <c r="H31" s="76">
        <v>273</v>
      </c>
      <c r="I31" s="76">
        <v>279</v>
      </c>
      <c r="J31" s="84">
        <f t="shared" si="2"/>
        <v>102.2</v>
      </c>
      <c r="L31" s="126"/>
    </row>
    <row r="32" spans="2:6" ht="15.75">
      <c r="B32" s="63"/>
      <c r="C32" s="63"/>
      <c r="E32" s="66"/>
      <c r="F32" s="66"/>
    </row>
    <row r="33" spans="4:10" ht="15.75">
      <c r="D33" s="103"/>
      <c r="E33" s="66"/>
      <c r="F33" s="66"/>
      <c r="G33" s="103"/>
      <c r="J33" s="103"/>
    </row>
    <row r="34" spans="2:9" ht="15.75">
      <c r="B34" s="88"/>
      <c r="C34" s="88"/>
      <c r="E34" s="88"/>
      <c r="F34" s="88"/>
      <c r="H34" s="88"/>
      <c r="I34" s="88"/>
    </row>
    <row r="35" spans="5:6" ht="15.75">
      <c r="E35" s="66"/>
      <c r="F35" s="66"/>
    </row>
    <row r="36" spans="5:6" ht="15.75">
      <c r="E36" s="66"/>
      <c r="F36" s="66"/>
    </row>
  </sheetData>
  <sheetProtection/>
  <mergeCells count="7">
    <mergeCell ref="A1:J1"/>
    <mergeCell ref="A2:J2"/>
    <mergeCell ref="A4:A6"/>
    <mergeCell ref="B4:D5"/>
    <mergeCell ref="E4:J4"/>
    <mergeCell ref="E5:G5"/>
    <mergeCell ref="H5:J5"/>
  </mergeCells>
  <conditionalFormatting sqref="G7 D7 J7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32"/>
  <sheetViews>
    <sheetView zoomScale="93" zoomScaleNormal="93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7" width="17.33203125" style="92" customWidth="1"/>
    <col min="8" max="8" width="9.33203125" style="92" customWidth="1"/>
    <col min="9" max="9" width="7.5" style="92" customWidth="1"/>
    <col min="10" max="10" width="6.83203125" style="92" customWidth="1"/>
    <col min="11" max="16384" width="9.33203125" style="92" customWidth="1"/>
  </cols>
  <sheetData>
    <row r="1" spans="1:7" ht="15.75" customHeight="1">
      <c r="A1" s="213" t="s">
        <v>128</v>
      </c>
      <c r="B1" s="213"/>
      <c r="C1" s="213"/>
      <c r="D1" s="213"/>
      <c r="E1" s="213"/>
      <c r="F1" s="213"/>
      <c r="G1" s="213"/>
    </row>
    <row r="2" spans="1:7" ht="15.75" customHeight="1">
      <c r="A2" s="213" t="s">
        <v>177</v>
      </c>
      <c r="B2" s="213"/>
      <c r="C2" s="213"/>
      <c r="D2" s="213"/>
      <c r="E2" s="213"/>
      <c r="F2" s="213"/>
      <c r="G2" s="213"/>
    </row>
    <row r="4" spans="1:7" ht="38.25" customHeight="1">
      <c r="A4" s="212" t="s">
        <v>28</v>
      </c>
      <c r="B4" s="212" t="s">
        <v>129</v>
      </c>
      <c r="C4" s="212"/>
      <c r="D4" s="212"/>
      <c r="E4" s="212" t="s">
        <v>130</v>
      </c>
      <c r="F4" s="212"/>
      <c r="G4" s="212"/>
    </row>
    <row r="5" spans="1:7" ht="31.5">
      <c r="A5" s="212"/>
      <c r="B5" s="172">
        <v>2013</v>
      </c>
      <c r="C5" s="172">
        <v>2014</v>
      </c>
      <c r="D5" s="158" t="s">
        <v>191</v>
      </c>
      <c r="E5" s="172">
        <v>2013</v>
      </c>
      <c r="F5" s="172">
        <v>2014</v>
      </c>
      <c r="G5" s="158" t="s">
        <v>191</v>
      </c>
    </row>
    <row r="6" spans="1:10" s="127" customFormat="1" ht="15" customHeight="1">
      <c r="A6" s="44" t="s">
        <v>35</v>
      </c>
      <c r="B6" s="100">
        <f>SUM(B7:B30)</f>
        <v>691.5000000000001</v>
      </c>
      <c r="C6" s="100">
        <f>SUM(C7:C30)</f>
        <v>725.3000000000001</v>
      </c>
      <c r="D6" s="100">
        <f>C6/B6*100</f>
        <v>104.8879248011569</v>
      </c>
      <c r="E6" s="100">
        <f>SUM(E7:E30)</f>
        <v>557.3000000000001</v>
      </c>
      <c r="F6" s="100">
        <f>SUM(F7:F30)</f>
        <v>583.1999999999999</v>
      </c>
      <c r="G6" s="100">
        <f>F6/E6*100</f>
        <v>104.64740714157543</v>
      </c>
      <c r="H6" s="92"/>
      <c r="I6" s="102"/>
      <c r="J6" s="102"/>
    </row>
    <row r="7" spans="1:10" ht="15.75">
      <c r="A7" s="101" t="s">
        <v>36</v>
      </c>
      <c r="B7" s="62">
        <v>102.1</v>
      </c>
      <c r="C7" s="62">
        <v>158.3</v>
      </c>
      <c r="D7" s="84">
        <f aca="true" t="shared" si="0" ref="D7:D30">ROUND((C7/B7)*100,1)</f>
        <v>155</v>
      </c>
      <c r="E7" s="62">
        <v>87.5</v>
      </c>
      <c r="F7" s="62">
        <v>132.1</v>
      </c>
      <c r="G7" s="84">
        <f aca="true" t="shared" si="1" ref="G7:G30">ROUND((F7/E7)*100,1)</f>
        <v>151</v>
      </c>
      <c r="I7" s="102"/>
      <c r="J7" s="102"/>
    </row>
    <row r="8" spans="1:10" ht="15.75">
      <c r="A8" s="101" t="s">
        <v>37</v>
      </c>
      <c r="B8" s="62">
        <v>29</v>
      </c>
      <c r="C8" s="62">
        <v>31.2</v>
      </c>
      <c r="D8" s="84">
        <f t="shared" si="0"/>
        <v>107.6</v>
      </c>
      <c r="E8" s="62">
        <v>22.3</v>
      </c>
      <c r="F8" s="62">
        <v>24</v>
      </c>
      <c r="G8" s="84">
        <f t="shared" si="1"/>
        <v>107.6</v>
      </c>
      <c r="I8" s="102"/>
      <c r="J8" s="102"/>
    </row>
    <row r="9" spans="1:10" ht="15.75">
      <c r="A9" s="101" t="s">
        <v>38</v>
      </c>
      <c r="B9" s="62">
        <v>103.4</v>
      </c>
      <c r="C9" s="62">
        <v>106</v>
      </c>
      <c r="D9" s="84">
        <f t="shared" si="0"/>
        <v>102.5</v>
      </c>
      <c r="E9" s="62">
        <v>86.2</v>
      </c>
      <c r="F9" s="62">
        <v>85.2</v>
      </c>
      <c r="G9" s="84">
        <f t="shared" si="1"/>
        <v>98.8</v>
      </c>
      <c r="I9" s="102"/>
      <c r="J9" s="102"/>
    </row>
    <row r="10" spans="1:10" ht="15.75">
      <c r="A10" s="101" t="s">
        <v>39</v>
      </c>
      <c r="B10" s="62">
        <v>36.5</v>
      </c>
      <c r="C10" s="62">
        <v>4.4</v>
      </c>
      <c r="D10" s="84">
        <f t="shared" si="0"/>
        <v>12.1</v>
      </c>
      <c r="E10" s="62">
        <v>27.7</v>
      </c>
      <c r="F10" s="62">
        <v>3.3</v>
      </c>
      <c r="G10" s="84">
        <f t="shared" si="1"/>
        <v>11.9</v>
      </c>
      <c r="I10" s="102"/>
      <c r="J10" s="102"/>
    </row>
    <row r="11" spans="1:10" ht="15.75">
      <c r="A11" s="101" t="s">
        <v>40</v>
      </c>
      <c r="B11" s="62">
        <v>0.5</v>
      </c>
      <c r="C11" s="62">
        <v>0.4</v>
      </c>
      <c r="D11" s="84">
        <f t="shared" si="0"/>
        <v>80</v>
      </c>
      <c r="E11" s="62">
        <v>0.4</v>
      </c>
      <c r="F11" s="62">
        <v>0.3</v>
      </c>
      <c r="G11" s="84">
        <f t="shared" si="1"/>
        <v>75</v>
      </c>
      <c r="H11" s="96"/>
      <c r="I11" s="102"/>
      <c r="J11" s="102"/>
    </row>
    <row r="12" spans="1:10" ht="15.75">
      <c r="A12" s="101" t="s">
        <v>41</v>
      </c>
      <c r="B12" s="62">
        <v>0.2</v>
      </c>
      <c r="C12" s="62">
        <v>0.3</v>
      </c>
      <c r="D12" s="84">
        <f t="shared" si="0"/>
        <v>150</v>
      </c>
      <c r="E12" s="62">
        <v>0.2</v>
      </c>
      <c r="F12" s="62">
        <v>0.2</v>
      </c>
      <c r="G12" s="84">
        <f t="shared" si="1"/>
        <v>100</v>
      </c>
      <c r="H12" s="96"/>
      <c r="I12" s="102"/>
      <c r="J12" s="102"/>
    </row>
    <row r="13" spans="1:10" ht="15.75">
      <c r="A13" s="101" t="s">
        <v>42</v>
      </c>
      <c r="B13" s="62">
        <v>10.8</v>
      </c>
      <c r="C13" s="62">
        <v>10.1</v>
      </c>
      <c r="D13" s="84">
        <f t="shared" si="0"/>
        <v>93.5</v>
      </c>
      <c r="E13" s="62">
        <v>7.5</v>
      </c>
      <c r="F13" s="62">
        <v>7.6</v>
      </c>
      <c r="G13" s="84">
        <f t="shared" si="1"/>
        <v>101.3</v>
      </c>
      <c r="H13" s="96"/>
      <c r="I13" s="102"/>
      <c r="J13" s="102"/>
    </row>
    <row r="14" spans="1:10" ht="15.75">
      <c r="A14" s="101" t="s">
        <v>43</v>
      </c>
      <c r="B14" s="62">
        <v>0.6</v>
      </c>
      <c r="C14" s="62">
        <v>0.3</v>
      </c>
      <c r="D14" s="84">
        <f t="shared" si="0"/>
        <v>50</v>
      </c>
      <c r="E14" s="62">
        <v>0.4</v>
      </c>
      <c r="F14" s="62">
        <v>0.2</v>
      </c>
      <c r="G14" s="84">
        <f t="shared" si="1"/>
        <v>50</v>
      </c>
      <c r="H14" s="96"/>
      <c r="I14" s="102"/>
      <c r="J14" s="102"/>
    </row>
    <row r="15" spans="1:10" ht="15.75">
      <c r="A15" s="101" t="s">
        <v>44</v>
      </c>
      <c r="B15" s="62">
        <v>154.1</v>
      </c>
      <c r="C15" s="62">
        <v>155.7</v>
      </c>
      <c r="D15" s="84">
        <f t="shared" si="0"/>
        <v>101</v>
      </c>
      <c r="E15" s="62">
        <v>120.9</v>
      </c>
      <c r="F15" s="62">
        <v>123.1</v>
      </c>
      <c r="G15" s="84">
        <f t="shared" si="1"/>
        <v>101.8</v>
      </c>
      <c r="H15" s="96"/>
      <c r="I15" s="102"/>
      <c r="J15" s="102"/>
    </row>
    <row r="16" spans="1:10" ht="15.75">
      <c r="A16" s="101" t="s">
        <v>45</v>
      </c>
      <c r="B16" s="62">
        <v>0.9</v>
      </c>
      <c r="C16" s="62">
        <v>0.7</v>
      </c>
      <c r="D16" s="84">
        <f t="shared" si="0"/>
        <v>77.8</v>
      </c>
      <c r="E16" s="62">
        <v>0.5</v>
      </c>
      <c r="F16" s="62">
        <v>0.4</v>
      </c>
      <c r="G16" s="84">
        <f t="shared" si="1"/>
        <v>80</v>
      </c>
      <c r="H16" s="96"/>
      <c r="I16" s="102"/>
      <c r="J16" s="102"/>
    </row>
    <row r="17" spans="1:10" ht="15.75">
      <c r="A17" s="101" t="s">
        <v>46</v>
      </c>
      <c r="B17" s="62">
        <v>17.5</v>
      </c>
      <c r="C17" s="62">
        <v>12.2</v>
      </c>
      <c r="D17" s="84">
        <f t="shared" si="0"/>
        <v>69.7</v>
      </c>
      <c r="E17" s="62">
        <v>13</v>
      </c>
      <c r="F17" s="62">
        <v>9.2</v>
      </c>
      <c r="G17" s="84">
        <f t="shared" si="1"/>
        <v>70.8</v>
      </c>
      <c r="H17" s="96"/>
      <c r="I17" s="102"/>
      <c r="J17" s="102"/>
    </row>
    <row r="18" spans="1:10" ht="15.75">
      <c r="A18" s="101" t="s">
        <v>47</v>
      </c>
      <c r="B18" s="62">
        <v>0.4</v>
      </c>
      <c r="C18" s="62">
        <v>0.3</v>
      </c>
      <c r="D18" s="84">
        <f t="shared" si="0"/>
        <v>75</v>
      </c>
      <c r="E18" s="62">
        <v>0.1</v>
      </c>
      <c r="F18" s="62">
        <v>0.2</v>
      </c>
      <c r="G18" s="84">
        <f t="shared" si="1"/>
        <v>200</v>
      </c>
      <c r="H18" s="96"/>
      <c r="I18" s="102"/>
      <c r="J18" s="102"/>
    </row>
    <row r="19" spans="1:10" ht="15.75">
      <c r="A19" s="101" t="s">
        <v>48</v>
      </c>
      <c r="B19" s="62">
        <v>7.7</v>
      </c>
      <c r="C19" s="62">
        <v>6.8</v>
      </c>
      <c r="D19" s="84">
        <f t="shared" si="0"/>
        <v>88.3</v>
      </c>
      <c r="E19" s="62">
        <v>5.4</v>
      </c>
      <c r="F19" s="62">
        <v>4.7</v>
      </c>
      <c r="G19" s="84">
        <f t="shared" si="1"/>
        <v>87</v>
      </c>
      <c r="H19" s="96"/>
      <c r="I19" s="102"/>
      <c r="J19" s="102"/>
    </row>
    <row r="20" spans="1:10" ht="15.75">
      <c r="A20" s="101" t="s">
        <v>49</v>
      </c>
      <c r="B20" s="62">
        <v>0.8</v>
      </c>
      <c r="C20" s="62">
        <v>0.8</v>
      </c>
      <c r="D20" s="84">
        <f t="shared" si="0"/>
        <v>100</v>
      </c>
      <c r="E20" s="62">
        <v>0.5</v>
      </c>
      <c r="F20" s="62">
        <v>0.5</v>
      </c>
      <c r="G20" s="84">
        <f t="shared" si="1"/>
        <v>100</v>
      </c>
      <c r="H20" s="96"/>
      <c r="I20" s="102"/>
      <c r="J20" s="102"/>
    </row>
    <row r="21" spans="1:10" ht="15.75">
      <c r="A21" s="101" t="s">
        <v>50</v>
      </c>
      <c r="B21" s="62">
        <v>14.6</v>
      </c>
      <c r="C21" s="62">
        <v>15.9</v>
      </c>
      <c r="D21" s="84">
        <f t="shared" si="0"/>
        <v>108.9</v>
      </c>
      <c r="E21" s="62">
        <v>11.5</v>
      </c>
      <c r="F21" s="62">
        <v>12.2</v>
      </c>
      <c r="G21" s="84">
        <f t="shared" si="1"/>
        <v>106.1</v>
      </c>
      <c r="H21" s="96"/>
      <c r="I21" s="102"/>
      <c r="J21" s="102"/>
    </row>
    <row r="22" spans="1:10" ht="15.75">
      <c r="A22" s="101" t="s">
        <v>51</v>
      </c>
      <c r="B22" s="62">
        <v>0.3</v>
      </c>
      <c r="C22" s="62">
        <v>0.4</v>
      </c>
      <c r="D22" s="84">
        <f t="shared" si="0"/>
        <v>133.3</v>
      </c>
      <c r="E22" s="62">
        <v>0.2</v>
      </c>
      <c r="F22" s="62">
        <v>0.2</v>
      </c>
      <c r="G22" s="84">
        <f t="shared" si="1"/>
        <v>100</v>
      </c>
      <c r="H22" s="96"/>
      <c r="I22" s="102"/>
      <c r="J22" s="102"/>
    </row>
    <row r="23" spans="1:10" ht="15.75">
      <c r="A23" s="101" t="s">
        <v>52</v>
      </c>
      <c r="B23" s="62">
        <v>1.3</v>
      </c>
      <c r="C23" s="62">
        <v>1.5</v>
      </c>
      <c r="D23" s="84">
        <f t="shared" si="0"/>
        <v>115.4</v>
      </c>
      <c r="E23" s="62">
        <v>0.9</v>
      </c>
      <c r="F23" s="62">
        <v>1.1</v>
      </c>
      <c r="G23" s="84">
        <f t="shared" si="1"/>
        <v>122.2</v>
      </c>
      <c r="H23" s="96"/>
      <c r="I23" s="102"/>
      <c r="J23" s="102"/>
    </row>
    <row r="24" spans="1:10" ht="15.75">
      <c r="A24" s="101" t="s">
        <v>53</v>
      </c>
      <c r="B24" s="156" t="s">
        <v>199</v>
      </c>
      <c r="C24" s="156" t="s">
        <v>199</v>
      </c>
      <c r="D24" s="156" t="s">
        <v>199</v>
      </c>
      <c r="E24" s="156" t="s">
        <v>199</v>
      </c>
      <c r="F24" s="156" t="s">
        <v>199</v>
      </c>
      <c r="G24" s="156" t="s">
        <v>199</v>
      </c>
      <c r="H24" s="96"/>
      <c r="I24" s="102"/>
      <c r="J24" s="102"/>
    </row>
    <row r="25" spans="1:10" ht="15.75">
      <c r="A25" s="101" t="s">
        <v>54</v>
      </c>
      <c r="B25" s="62">
        <v>23.5</v>
      </c>
      <c r="C25" s="62">
        <v>23</v>
      </c>
      <c r="D25" s="84">
        <f t="shared" si="0"/>
        <v>97.9</v>
      </c>
      <c r="E25" s="62">
        <v>17.5</v>
      </c>
      <c r="F25" s="62">
        <v>16.9</v>
      </c>
      <c r="G25" s="84">
        <f t="shared" si="1"/>
        <v>96.6</v>
      </c>
      <c r="H25" s="96"/>
      <c r="I25" s="102"/>
      <c r="J25" s="102"/>
    </row>
    <row r="26" spans="1:10" ht="15.75">
      <c r="A26" s="101" t="s">
        <v>55</v>
      </c>
      <c r="B26" s="62">
        <v>1</v>
      </c>
      <c r="C26" s="62">
        <v>0.7</v>
      </c>
      <c r="D26" s="84">
        <f t="shared" si="0"/>
        <v>70</v>
      </c>
      <c r="E26" s="62">
        <v>0.8</v>
      </c>
      <c r="F26" s="62">
        <v>0.5</v>
      </c>
      <c r="G26" s="84">
        <f t="shared" si="1"/>
        <v>62.5</v>
      </c>
      <c r="H26" s="96"/>
      <c r="I26" s="102"/>
      <c r="J26" s="102"/>
    </row>
    <row r="27" spans="1:10" ht="15.75">
      <c r="A27" s="101" t="s">
        <v>56</v>
      </c>
      <c r="B27" s="62">
        <v>0.8</v>
      </c>
      <c r="C27" s="62">
        <v>0.6</v>
      </c>
      <c r="D27" s="84">
        <f t="shared" si="0"/>
        <v>75</v>
      </c>
      <c r="E27" s="62">
        <v>0.5</v>
      </c>
      <c r="F27" s="62">
        <v>0.4</v>
      </c>
      <c r="G27" s="84">
        <f t="shared" si="1"/>
        <v>80</v>
      </c>
      <c r="H27" s="96"/>
      <c r="I27" s="102"/>
      <c r="J27" s="102"/>
    </row>
    <row r="28" spans="1:10" ht="15.75">
      <c r="A28" s="101" t="s">
        <v>57</v>
      </c>
      <c r="B28" s="62">
        <v>184.6</v>
      </c>
      <c r="C28" s="62">
        <v>195.1</v>
      </c>
      <c r="D28" s="84">
        <f t="shared" si="0"/>
        <v>105.7</v>
      </c>
      <c r="E28" s="62">
        <v>152.7</v>
      </c>
      <c r="F28" s="62">
        <v>160.5</v>
      </c>
      <c r="G28" s="84">
        <f t="shared" si="1"/>
        <v>105.1</v>
      </c>
      <c r="H28" s="96"/>
      <c r="I28" s="102"/>
      <c r="J28" s="102"/>
    </row>
    <row r="29" spans="1:10" ht="15.75">
      <c r="A29" s="101" t="s">
        <v>58</v>
      </c>
      <c r="B29" s="62">
        <v>0.2</v>
      </c>
      <c r="C29" s="62">
        <v>0.4</v>
      </c>
      <c r="D29" s="84">
        <f t="shared" si="0"/>
        <v>200</v>
      </c>
      <c r="E29" s="62">
        <v>0.1</v>
      </c>
      <c r="F29" s="62">
        <v>0.3</v>
      </c>
      <c r="G29" s="84">
        <f t="shared" si="1"/>
        <v>300</v>
      </c>
      <c r="H29" s="96"/>
      <c r="I29" s="102"/>
      <c r="J29" s="102"/>
    </row>
    <row r="30" spans="1:10" ht="15.75">
      <c r="A30" s="101" t="s">
        <v>59</v>
      </c>
      <c r="B30" s="62">
        <v>0.7</v>
      </c>
      <c r="C30" s="62">
        <v>0.2</v>
      </c>
      <c r="D30" s="84">
        <f t="shared" si="0"/>
        <v>28.6</v>
      </c>
      <c r="E30" s="62">
        <v>0.5</v>
      </c>
      <c r="F30" s="62">
        <v>0.1</v>
      </c>
      <c r="G30" s="84">
        <f t="shared" si="1"/>
        <v>20</v>
      </c>
      <c r="H30" s="96"/>
      <c r="I30" s="102"/>
      <c r="J30" s="102"/>
    </row>
    <row r="31" spans="2:6" ht="15.75">
      <c r="B31" s="63"/>
      <c r="C31" s="63"/>
      <c r="E31" s="63"/>
      <c r="F31" s="63"/>
    </row>
    <row r="32" spans="2:3" ht="15.75">
      <c r="B32" s="66"/>
      <c r="C32" s="66"/>
    </row>
  </sheetData>
  <sheetProtection/>
  <mergeCells count="5">
    <mergeCell ref="A1:G1"/>
    <mergeCell ref="A2:G2"/>
    <mergeCell ref="A4:A5"/>
    <mergeCell ref="B4:D4"/>
    <mergeCell ref="E4:G4"/>
  </mergeCells>
  <conditionalFormatting sqref="D6 G6">
    <cfRule type="cellIs" priority="2" dxfId="77" operator="greaterThanOrEqual" stopIfTrue="1">
      <formula>150</formula>
    </cfRule>
  </conditionalFormatting>
  <conditionalFormatting sqref="B7:J23 B25:J31 H24:J24">
    <cfRule type="cellIs" priority="3" dxfId="51" operator="greaterThanOrEqual" stopIfTrue="1">
      <formula>150</formula>
    </cfRule>
  </conditionalFormatting>
  <conditionalFormatting sqref="B24:G24">
    <cfRule type="cellIs" priority="1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33"/>
  <sheetViews>
    <sheetView zoomScale="95" zoomScaleNormal="95" zoomScalePageLayoutView="0" workbookViewId="0" topLeftCell="A1">
      <selection activeCell="T21" sqref="T21"/>
    </sheetView>
  </sheetViews>
  <sheetFormatPr defaultColWidth="9.33203125" defaultRowHeight="15" customHeight="1"/>
  <cols>
    <col min="1" max="1" width="35.83203125" style="66" customWidth="1"/>
    <col min="2" max="6" width="16.33203125" style="66" customWidth="1"/>
    <col min="7" max="7" width="16.33203125" style="0" customWidth="1"/>
  </cols>
  <sheetData>
    <row r="1" spans="1:7" ht="15" customHeight="1">
      <c r="A1" s="216" t="s">
        <v>168</v>
      </c>
      <c r="B1" s="216"/>
      <c r="C1" s="216"/>
      <c r="D1" s="216"/>
      <c r="E1" s="216"/>
      <c r="F1" s="216"/>
      <c r="G1" s="216"/>
    </row>
    <row r="2" spans="1:7" ht="15" customHeight="1">
      <c r="A2" s="216" t="s">
        <v>177</v>
      </c>
      <c r="B2" s="216"/>
      <c r="C2" s="216"/>
      <c r="D2" s="216"/>
      <c r="E2" s="216"/>
      <c r="F2" s="216"/>
      <c r="G2" s="216"/>
    </row>
    <row r="4" spans="1:7" ht="27" customHeight="1">
      <c r="A4" s="221" t="s">
        <v>28</v>
      </c>
      <c r="B4" s="223" t="s">
        <v>169</v>
      </c>
      <c r="C4" s="224"/>
      <c r="D4" s="225"/>
      <c r="E4" s="212" t="s">
        <v>170</v>
      </c>
      <c r="F4" s="212"/>
      <c r="G4" s="212"/>
    </row>
    <row r="5" spans="1:7" ht="51" customHeight="1">
      <c r="A5" s="222"/>
      <c r="B5" s="172">
        <v>2013</v>
      </c>
      <c r="C5" s="172">
        <v>2014</v>
      </c>
      <c r="D5" s="158" t="s">
        <v>191</v>
      </c>
      <c r="E5" s="172">
        <v>2013</v>
      </c>
      <c r="F5" s="172">
        <v>2014</v>
      </c>
      <c r="G5" s="158" t="s">
        <v>191</v>
      </c>
    </row>
    <row r="6" spans="1:7" ht="15" customHeight="1">
      <c r="A6" s="106" t="s">
        <v>35</v>
      </c>
      <c r="B6" s="145">
        <f>SUM(B7:B30)</f>
        <v>409</v>
      </c>
      <c r="C6" s="145">
        <f>SUM(C7:C30)</f>
        <v>370</v>
      </c>
      <c r="D6" s="59">
        <f aca="true" t="shared" si="0" ref="D6:D30">ROUND((C6/B6)*100,1)</f>
        <v>90.5</v>
      </c>
      <c r="E6" s="110">
        <v>1.8</v>
      </c>
      <c r="F6" s="110">
        <v>1.7</v>
      </c>
      <c r="G6" s="59">
        <f aca="true" t="shared" si="1" ref="G6:G30">ROUND((F6/E6)*100,1)</f>
        <v>94.4</v>
      </c>
    </row>
    <row r="7" spans="1:7" ht="15" customHeight="1">
      <c r="A7" s="108" t="s">
        <v>36</v>
      </c>
      <c r="B7" s="76">
        <v>6</v>
      </c>
      <c r="C7" s="76">
        <v>6</v>
      </c>
      <c r="D7" s="84">
        <f t="shared" si="0"/>
        <v>100</v>
      </c>
      <c r="E7" s="72">
        <v>0.8</v>
      </c>
      <c r="F7" s="72">
        <v>1.1</v>
      </c>
      <c r="G7" s="84">
        <f t="shared" si="1"/>
        <v>137.5</v>
      </c>
    </row>
    <row r="8" spans="1:7" ht="15" customHeight="1">
      <c r="A8" s="108" t="s">
        <v>37</v>
      </c>
      <c r="B8" s="76">
        <v>1</v>
      </c>
      <c r="C8" s="76">
        <v>1</v>
      </c>
      <c r="D8" s="84">
        <f t="shared" si="0"/>
        <v>100</v>
      </c>
      <c r="E8" s="72">
        <v>1.7</v>
      </c>
      <c r="F8" s="72">
        <v>1.2</v>
      </c>
      <c r="G8" s="84">
        <f t="shared" si="1"/>
        <v>70.6</v>
      </c>
    </row>
    <row r="9" spans="1:7" ht="15" customHeight="1">
      <c r="A9" s="108" t="s">
        <v>38</v>
      </c>
      <c r="B9" s="76">
        <v>22</v>
      </c>
      <c r="C9" s="76">
        <v>18</v>
      </c>
      <c r="D9" s="84">
        <f t="shared" si="0"/>
        <v>81.8</v>
      </c>
      <c r="E9" s="72">
        <v>1.5</v>
      </c>
      <c r="F9" s="72">
        <v>1.2</v>
      </c>
      <c r="G9" s="84">
        <f t="shared" si="1"/>
        <v>80</v>
      </c>
    </row>
    <row r="10" spans="1:7" ht="15" customHeight="1">
      <c r="A10" s="108" t="s">
        <v>39</v>
      </c>
      <c r="B10" s="76">
        <v>43</v>
      </c>
      <c r="C10" s="76">
        <v>27</v>
      </c>
      <c r="D10" s="84">
        <f t="shared" si="0"/>
        <v>62.8</v>
      </c>
      <c r="E10" s="72">
        <v>2.3</v>
      </c>
      <c r="F10" s="72">
        <v>1.5</v>
      </c>
      <c r="G10" s="84">
        <f t="shared" si="1"/>
        <v>65.2</v>
      </c>
    </row>
    <row r="11" spans="1:7" ht="15" customHeight="1">
      <c r="A11" s="108" t="s">
        <v>40</v>
      </c>
      <c r="B11" s="76">
        <v>6</v>
      </c>
      <c r="C11" s="76">
        <v>4</v>
      </c>
      <c r="D11" s="84">
        <f t="shared" si="0"/>
        <v>66.7</v>
      </c>
      <c r="E11" s="72">
        <v>1.1</v>
      </c>
      <c r="F11" s="72">
        <v>0.8</v>
      </c>
      <c r="G11" s="84">
        <f t="shared" si="1"/>
        <v>72.7</v>
      </c>
    </row>
    <row r="12" spans="1:7" ht="15" customHeight="1">
      <c r="A12" s="108" t="s">
        <v>41</v>
      </c>
      <c r="B12" s="76">
        <v>29</v>
      </c>
      <c r="C12" s="76">
        <v>20</v>
      </c>
      <c r="D12" s="84">
        <f t="shared" si="0"/>
        <v>69</v>
      </c>
      <c r="E12" s="72">
        <v>2</v>
      </c>
      <c r="F12" s="72">
        <v>1.4</v>
      </c>
      <c r="G12" s="84">
        <f t="shared" si="1"/>
        <v>70</v>
      </c>
    </row>
    <row r="13" spans="1:7" ht="15" customHeight="1">
      <c r="A13" s="108" t="s">
        <v>42</v>
      </c>
      <c r="B13" s="179">
        <v>19</v>
      </c>
      <c r="C13" s="76">
        <v>19</v>
      </c>
      <c r="D13" s="84">
        <f t="shared" si="0"/>
        <v>100</v>
      </c>
      <c r="E13" s="72">
        <v>2.1</v>
      </c>
      <c r="F13" s="72">
        <v>1.7</v>
      </c>
      <c r="G13" s="84">
        <f t="shared" si="1"/>
        <v>81</v>
      </c>
    </row>
    <row r="14" spans="1:7" ht="15" customHeight="1">
      <c r="A14" s="108" t="s">
        <v>43</v>
      </c>
      <c r="B14" s="179">
        <v>1</v>
      </c>
      <c r="C14" s="76">
        <v>1</v>
      </c>
      <c r="D14" s="84">
        <f t="shared" si="0"/>
        <v>100</v>
      </c>
      <c r="E14" s="72">
        <v>0.8</v>
      </c>
      <c r="F14" s="72">
        <v>0.7</v>
      </c>
      <c r="G14" s="84">
        <f t="shared" si="1"/>
        <v>87.5</v>
      </c>
    </row>
    <row r="15" spans="1:7" ht="15" customHeight="1">
      <c r="A15" s="108" t="s">
        <v>44</v>
      </c>
      <c r="B15" s="179">
        <v>0</v>
      </c>
      <c r="C15" s="76">
        <v>1</v>
      </c>
      <c r="D15" s="156" t="s">
        <v>199</v>
      </c>
      <c r="E15" s="72">
        <v>0.1</v>
      </c>
      <c r="F15" s="72">
        <v>0.2</v>
      </c>
      <c r="G15" s="84">
        <f t="shared" si="1"/>
        <v>200</v>
      </c>
    </row>
    <row r="16" spans="1:7" ht="15" customHeight="1">
      <c r="A16" s="108" t="s">
        <v>45</v>
      </c>
      <c r="B16" s="179">
        <v>10</v>
      </c>
      <c r="C16" s="76">
        <v>9</v>
      </c>
      <c r="D16" s="84">
        <f t="shared" si="0"/>
        <v>90</v>
      </c>
      <c r="E16" s="72">
        <v>1.7</v>
      </c>
      <c r="F16" s="72">
        <v>1.3</v>
      </c>
      <c r="G16" s="84">
        <f t="shared" si="1"/>
        <v>76.5</v>
      </c>
    </row>
    <row r="17" spans="1:7" ht="15" customHeight="1">
      <c r="A17" s="108" t="s">
        <v>46</v>
      </c>
      <c r="B17" s="179">
        <v>16</v>
      </c>
      <c r="C17" s="76">
        <v>14</v>
      </c>
      <c r="D17" s="84">
        <f t="shared" si="0"/>
        <v>87.5</v>
      </c>
      <c r="E17" s="72">
        <v>1.9</v>
      </c>
      <c r="F17" s="72">
        <v>1.8</v>
      </c>
      <c r="G17" s="84">
        <f t="shared" si="1"/>
        <v>94.7</v>
      </c>
    </row>
    <row r="18" spans="1:7" ht="15" customHeight="1">
      <c r="A18" s="108" t="s">
        <v>47</v>
      </c>
      <c r="B18" s="76">
        <v>1</v>
      </c>
      <c r="C18" s="76">
        <v>1</v>
      </c>
      <c r="D18" s="84">
        <f t="shared" si="0"/>
        <v>100</v>
      </c>
      <c r="E18" s="128">
        <v>0.5</v>
      </c>
      <c r="F18" s="128">
        <v>0.5</v>
      </c>
      <c r="G18" s="84">
        <f t="shared" si="1"/>
        <v>100</v>
      </c>
    </row>
    <row r="19" spans="1:7" ht="15" customHeight="1">
      <c r="A19" s="108" t="s">
        <v>48</v>
      </c>
      <c r="B19" s="76">
        <v>20</v>
      </c>
      <c r="C19" s="76">
        <v>17</v>
      </c>
      <c r="D19" s="84">
        <f t="shared" si="0"/>
        <v>85</v>
      </c>
      <c r="E19" s="72">
        <v>1.8</v>
      </c>
      <c r="F19" s="72">
        <v>2</v>
      </c>
      <c r="G19" s="84">
        <f t="shared" si="1"/>
        <v>111.1</v>
      </c>
    </row>
    <row r="20" spans="1:7" ht="15" customHeight="1">
      <c r="A20" s="108" t="s">
        <v>49</v>
      </c>
      <c r="B20" s="76">
        <v>112</v>
      </c>
      <c r="C20" s="76">
        <v>115</v>
      </c>
      <c r="D20" s="84">
        <f t="shared" si="0"/>
        <v>102.7</v>
      </c>
      <c r="E20" s="72">
        <v>1.9</v>
      </c>
      <c r="F20" s="72">
        <v>2</v>
      </c>
      <c r="G20" s="84">
        <f t="shared" si="1"/>
        <v>105.3</v>
      </c>
    </row>
    <row r="21" spans="1:7" ht="15" customHeight="1">
      <c r="A21" s="108" t="s">
        <v>50</v>
      </c>
      <c r="B21" s="76">
        <v>7</v>
      </c>
      <c r="C21" s="76">
        <v>8</v>
      </c>
      <c r="D21" s="84">
        <f t="shared" si="0"/>
        <v>114.3</v>
      </c>
      <c r="E21" s="72">
        <v>0.9</v>
      </c>
      <c r="F21" s="72">
        <v>1</v>
      </c>
      <c r="G21" s="84">
        <f t="shared" si="1"/>
        <v>111.1</v>
      </c>
    </row>
    <row r="22" spans="1:7" ht="15" customHeight="1">
      <c r="A22" s="108" t="s">
        <v>51</v>
      </c>
      <c r="B22" s="76">
        <v>4</v>
      </c>
      <c r="C22" s="76">
        <v>2</v>
      </c>
      <c r="D22" s="84">
        <f t="shared" si="0"/>
        <v>50</v>
      </c>
      <c r="E22" s="72">
        <v>1.8</v>
      </c>
      <c r="F22" s="72">
        <v>0.8</v>
      </c>
      <c r="G22" s="84">
        <f t="shared" si="1"/>
        <v>44.4</v>
      </c>
    </row>
    <row r="23" spans="1:7" ht="15" customHeight="1">
      <c r="A23" s="108" t="s">
        <v>52</v>
      </c>
      <c r="B23" s="76">
        <v>11</v>
      </c>
      <c r="C23" s="76">
        <v>9</v>
      </c>
      <c r="D23" s="84">
        <f t="shared" si="0"/>
        <v>81.8</v>
      </c>
      <c r="E23" s="72">
        <v>1.5</v>
      </c>
      <c r="F23" s="72">
        <v>1.5</v>
      </c>
      <c r="G23" s="84">
        <f t="shared" si="1"/>
        <v>100</v>
      </c>
    </row>
    <row r="24" spans="1:7" ht="15" customHeight="1">
      <c r="A24" s="108" t="s">
        <v>53</v>
      </c>
      <c r="B24" s="156" t="s">
        <v>199</v>
      </c>
      <c r="C24" s="156" t="s">
        <v>199</v>
      </c>
      <c r="D24" s="156" t="s">
        <v>199</v>
      </c>
      <c r="E24" s="156" t="s">
        <v>199</v>
      </c>
      <c r="F24" s="156" t="s">
        <v>199</v>
      </c>
      <c r="G24" s="156" t="s">
        <v>199</v>
      </c>
    </row>
    <row r="25" spans="1:7" ht="15" customHeight="1">
      <c r="A25" s="108" t="s">
        <v>54</v>
      </c>
      <c r="B25" s="76">
        <v>15</v>
      </c>
      <c r="C25" s="76">
        <v>15</v>
      </c>
      <c r="D25" s="84">
        <f t="shared" si="0"/>
        <v>100</v>
      </c>
      <c r="E25" s="72">
        <v>1.5</v>
      </c>
      <c r="F25" s="72">
        <v>1.3</v>
      </c>
      <c r="G25" s="84">
        <f t="shared" si="1"/>
        <v>86.7</v>
      </c>
    </row>
    <row r="26" spans="1:7" ht="15" customHeight="1">
      <c r="A26" s="108" t="s">
        <v>55</v>
      </c>
      <c r="B26" s="76">
        <v>61</v>
      </c>
      <c r="C26" s="76">
        <v>63</v>
      </c>
      <c r="D26" s="84">
        <f t="shared" si="0"/>
        <v>103.3</v>
      </c>
      <c r="E26" s="72">
        <v>3.2</v>
      </c>
      <c r="F26" s="72">
        <v>3.6</v>
      </c>
      <c r="G26" s="84">
        <f t="shared" si="1"/>
        <v>112.5</v>
      </c>
    </row>
    <row r="27" spans="1:7" ht="15" customHeight="1">
      <c r="A27" s="108" t="s">
        <v>56</v>
      </c>
      <c r="B27" s="76">
        <v>4</v>
      </c>
      <c r="C27" s="76">
        <v>3</v>
      </c>
      <c r="D27" s="84">
        <f t="shared" si="0"/>
        <v>75</v>
      </c>
      <c r="E27" s="72">
        <v>1.2</v>
      </c>
      <c r="F27" s="72">
        <v>0.9</v>
      </c>
      <c r="G27" s="84">
        <f t="shared" si="1"/>
        <v>75</v>
      </c>
    </row>
    <row r="28" spans="1:7" ht="15" customHeight="1">
      <c r="A28" s="108" t="s">
        <v>57</v>
      </c>
      <c r="B28" s="76">
        <v>2</v>
      </c>
      <c r="C28" s="76">
        <v>2</v>
      </c>
      <c r="D28" s="84">
        <f t="shared" si="0"/>
        <v>100</v>
      </c>
      <c r="E28" s="72">
        <v>0.3</v>
      </c>
      <c r="F28" s="72">
        <v>0.4</v>
      </c>
      <c r="G28" s="84">
        <f t="shared" si="1"/>
        <v>133.3</v>
      </c>
    </row>
    <row r="29" spans="1:7" ht="15" customHeight="1">
      <c r="A29" s="108" t="s">
        <v>58</v>
      </c>
      <c r="B29" s="76">
        <v>17</v>
      </c>
      <c r="C29" s="76">
        <v>14</v>
      </c>
      <c r="D29" s="84">
        <f t="shared" si="0"/>
        <v>82.4</v>
      </c>
      <c r="E29" s="72">
        <v>2.4</v>
      </c>
      <c r="F29" s="72">
        <v>2.3</v>
      </c>
      <c r="G29" s="84">
        <f t="shared" si="1"/>
        <v>95.8</v>
      </c>
    </row>
    <row r="30" spans="1:7" ht="15" customHeight="1">
      <c r="A30" s="108" t="s">
        <v>59</v>
      </c>
      <c r="B30" s="76">
        <v>2</v>
      </c>
      <c r="C30" s="76">
        <v>1</v>
      </c>
      <c r="D30" s="84">
        <f t="shared" si="0"/>
        <v>50</v>
      </c>
      <c r="E30" s="72">
        <v>0.4</v>
      </c>
      <c r="F30" s="72">
        <v>0.2</v>
      </c>
      <c r="G30" s="84">
        <f t="shared" si="1"/>
        <v>50</v>
      </c>
    </row>
    <row r="31" spans="2:6" ht="15" customHeight="1">
      <c r="B31" s="63"/>
      <c r="C31" s="63"/>
      <c r="D31" s="146"/>
      <c r="E31" s="82"/>
      <c r="F31" s="82"/>
    </row>
    <row r="32" spans="2:6" ht="15" customHeight="1">
      <c r="B32" s="63"/>
      <c r="C32" s="63"/>
      <c r="D32" s="146"/>
      <c r="E32" s="82"/>
      <c r="F32" s="63"/>
    </row>
    <row r="33" ht="15" customHeight="1">
      <c r="D33" s="122"/>
    </row>
  </sheetData>
  <sheetProtection/>
  <mergeCells count="5">
    <mergeCell ref="A4:A5"/>
    <mergeCell ref="B4:D4"/>
    <mergeCell ref="E4:G4"/>
    <mergeCell ref="A1:G1"/>
    <mergeCell ref="A2:G2"/>
  </mergeCells>
  <conditionalFormatting sqref="G6 D6">
    <cfRule type="cellIs" priority="3" dxfId="77" operator="greaterThanOrEqual" stopIfTrue="1">
      <formula>150</formula>
    </cfRule>
  </conditionalFormatting>
  <conditionalFormatting sqref="B7:J14 B25:J31 H24:J24 B16:J23 B15:C15 E15:J15">
    <cfRule type="cellIs" priority="4" dxfId="51" operator="greaterThanOrEqual" stopIfTrue="1">
      <formula>150</formula>
    </cfRule>
  </conditionalFormatting>
  <conditionalFormatting sqref="D15">
    <cfRule type="cellIs" priority="1" dxfId="51" operator="greaterThanOrEqual" stopIfTrue="1">
      <formula>150</formula>
    </cfRule>
  </conditionalFormatting>
  <conditionalFormatting sqref="B24:G24">
    <cfRule type="cellIs" priority="2" dxfId="51" operator="greaterThanOrEqual" stopIfTrue="1">
      <formula>150</formula>
    </cfRule>
  </conditionalFormatting>
  <printOptions/>
  <pageMargins left="1.06" right="0.5905511811023623" top="0.1968503937007874" bottom="0.1968503937007874" header="0.19" footer="0.5118110236220472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34"/>
  <sheetViews>
    <sheetView zoomScale="91" zoomScaleNormal="91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2" width="17.66015625" style="92" customWidth="1"/>
    <col min="3" max="3" width="17" style="92" customWidth="1"/>
    <col min="4" max="4" width="19.16015625" style="92" customWidth="1"/>
    <col min="5" max="5" width="18.5" style="92" customWidth="1"/>
    <col min="6" max="6" width="16.83203125" style="92" customWidth="1"/>
    <col min="7" max="7" width="19.83203125" style="92" customWidth="1"/>
    <col min="8" max="16384" width="9.33203125" style="92" customWidth="1"/>
  </cols>
  <sheetData>
    <row r="1" spans="1:7" ht="19.5" customHeight="1">
      <c r="A1" s="213" t="s">
        <v>111</v>
      </c>
      <c r="B1" s="213"/>
      <c r="C1" s="213"/>
      <c r="D1" s="213"/>
      <c r="E1" s="213"/>
      <c r="F1" s="213"/>
      <c r="G1" s="213"/>
    </row>
    <row r="2" spans="1:7" ht="15.75" customHeight="1">
      <c r="A2" s="215" t="s">
        <v>178</v>
      </c>
      <c r="B2" s="213"/>
      <c r="C2" s="213"/>
      <c r="D2" s="213"/>
      <c r="E2" s="213"/>
      <c r="F2" s="213"/>
      <c r="G2" s="213"/>
    </row>
    <row r="3" spans="1:7" ht="7.5" customHeight="1">
      <c r="A3" s="40"/>
      <c r="B3" s="40"/>
      <c r="C3" s="40"/>
      <c r="D3" s="40"/>
      <c r="E3" s="40"/>
      <c r="F3" s="40"/>
      <c r="G3" s="40"/>
    </row>
    <row r="4" ht="15.75" customHeight="1">
      <c r="G4" s="45" t="s">
        <v>65</v>
      </c>
    </row>
    <row r="5" spans="1:7" ht="28.5" customHeight="1">
      <c r="A5" s="212" t="s">
        <v>28</v>
      </c>
      <c r="B5" s="212" t="s">
        <v>112</v>
      </c>
      <c r="C5" s="212"/>
      <c r="D5" s="212"/>
      <c r="E5" s="212" t="s">
        <v>113</v>
      </c>
      <c r="F5" s="212"/>
      <c r="G5" s="212"/>
    </row>
    <row r="6" spans="1:7" ht="45" customHeight="1">
      <c r="A6" s="212"/>
      <c r="B6" s="57">
        <v>2014</v>
      </c>
      <c r="C6" s="57">
        <v>2015</v>
      </c>
      <c r="D6" s="43" t="s">
        <v>192</v>
      </c>
      <c r="E6" s="57">
        <v>2014</v>
      </c>
      <c r="F6" s="57">
        <v>2015</v>
      </c>
      <c r="G6" s="43" t="s">
        <v>192</v>
      </c>
    </row>
    <row r="7" spans="1:7" ht="15.75" customHeight="1">
      <c r="A7" s="44" t="s">
        <v>35</v>
      </c>
      <c r="B7" s="100">
        <f>SUM(B8:B31)</f>
        <v>73.49999999999999</v>
      </c>
      <c r="C7" s="100">
        <f>SUM(C8:C31)</f>
        <v>60.400000000000006</v>
      </c>
      <c r="D7" s="100">
        <f>C7/B7*100</f>
        <v>82.17687074829935</v>
      </c>
      <c r="E7" s="100">
        <f>SUM(E8:E31)</f>
        <v>33</v>
      </c>
      <c r="F7" s="100">
        <f>SUM(F8:F31)</f>
        <v>27.200000000000003</v>
      </c>
      <c r="G7" s="100">
        <f>F7/E7*100</f>
        <v>82.42424242424244</v>
      </c>
    </row>
    <row r="8" spans="1:7" ht="15.75" customHeight="1">
      <c r="A8" s="101" t="s">
        <v>36</v>
      </c>
      <c r="B8" s="62">
        <v>2.2</v>
      </c>
      <c r="C8" s="62">
        <v>1.7</v>
      </c>
      <c r="D8" s="84">
        <f aca="true" t="shared" si="0" ref="D8:D31">ROUND((C8/B8)*100,1)</f>
        <v>77.3</v>
      </c>
      <c r="E8" s="62">
        <v>1.2</v>
      </c>
      <c r="F8" s="62">
        <v>0.8</v>
      </c>
      <c r="G8" s="71">
        <f aca="true" t="shared" si="1" ref="G8:G31">F8/E8*100</f>
        <v>66.66666666666667</v>
      </c>
    </row>
    <row r="9" spans="1:7" ht="15.75" customHeight="1">
      <c r="A9" s="101" t="s">
        <v>37</v>
      </c>
      <c r="B9" s="62">
        <v>18.2</v>
      </c>
      <c r="C9" s="62">
        <v>15.6</v>
      </c>
      <c r="D9" s="84">
        <f t="shared" si="0"/>
        <v>85.7</v>
      </c>
      <c r="E9" s="62">
        <v>10.3</v>
      </c>
      <c r="F9" s="62">
        <v>8.2</v>
      </c>
      <c r="G9" s="71">
        <f t="shared" si="1"/>
        <v>79.61165048543688</v>
      </c>
    </row>
    <row r="10" spans="1:7" ht="15.75" customHeight="1">
      <c r="A10" s="101" t="s">
        <v>38</v>
      </c>
      <c r="B10" s="62">
        <v>1.6</v>
      </c>
      <c r="C10" s="62">
        <v>1.6</v>
      </c>
      <c r="D10" s="84">
        <f t="shared" si="0"/>
        <v>100</v>
      </c>
      <c r="E10" s="62">
        <v>0.6</v>
      </c>
      <c r="F10" s="62">
        <v>0.6</v>
      </c>
      <c r="G10" s="71">
        <f t="shared" si="1"/>
        <v>100</v>
      </c>
    </row>
    <row r="11" spans="1:7" ht="15.75" customHeight="1">
      <c r="A11" s="101" t="s">
        <v>39</v>
      </c>
      <c r="B11" s="62">
        <v>0.8</v>
      </c>
      <c r="C11" s="62">
        <v>0.6</v>
      </c>
      <c r="D11" s="84">
        <f t="shared" si="0"/>
        <v>75</v>
      </c>
      <c r="E11" s="62">
        <v>0.3</v>
      </c>
      <c r="F11" s="62">
        <v>0.2</v>
      </c>
      <c r="G11" s="71">
        <f t="shared" si="1"/>
        <v>66.66666666666667</v>
      </c>
    </row>
    <row r="12" spans="1:7" ht="15.75" customHeight="1">
      <c r="A12" s="101" t="s">
        <v>40</v>
      </c>
      <c r="B12" s="62">
        <v>6.1</v>
      </c>
      <c r="C12" s="62">
        <v>4.7</v>
      </c>
      <c r="D12" s="84">
        <f t="shared" si="0"/>
        <v>77</v>
      </c>
      <c r="E12" s="62">
        <v>2.9</v>
      </c>
      <c r="F12" s="62">
        <v>2.2</v>
      </c>
      <c r="G12" s="71">
        <f t="shared" si="1"/>
        <v>75.86206896551725</v>
      </c>
    </row>
    <row r="13" spans="1:7" ht="15.75" customHeight="1">
      <c r="A13" s="101" t="s">
        <v>41</v>
      </c>
      <c r="B13" s="62">
        <v>0.2</v>
      </c>
      <c r="C13" s="62">
        <v>0.2</v>
      </c>
      <c r="D13" s="84">
        <f t="shared" si="0"/>
        <v>100</v>
      </c>
      <c r="E13" s="62">
        <v>0.1</v>
      </c>
      <c r="F13" s="62">
        <v>0.1</v>
      </c>
      <c r="G13" s="71">
        <f t="shared" si="1"/>
        <v>100</v>
      </c>
    </row>
    <row r="14" spans="1:7" ht="15.75" customHeight="1">
      <c r="A14" s="101" t="s">
        <v>42</v>
      </c>
      <c r="B14" s="62">
        <v>0.2</v>
      </c>
      <c r="C14" s="62">
        <v>0.2</v>
      </c>
      <c r="D14" s="84">
        <f t="shared" si="0"/>
        <v>100</v>
      </c>
      <c r="E14" s="62">
        <v>0</v>
      </c>
      <c r="F14" s="60">
        <v>0.1</v>
      </c>
      <c r="G14" s="156" t="s">
        <v>199</v>
      </c>
    </row>
    <row r="15" spans="1:7" ht="15.75" customHeight="1">
      <c r="A15" s="101" t="s">
        <v>43</v>
      </c>
      <c r="B15" s="62">
        <v>1.2</v>
      </c>
      <c r="C15" s="62">
        <v>0.9</v>
      </c>
      <c r="D15" s="84">
        <f t="shared" si="0"/>
        <v>75</v>
      </c>
      <c r="E15" s="62">
        <v>0.5</v>
      </c>
      <c r="F15" s="62">
        <v>0.5</v>
      </c>
      <c r="G15" s="71">
        <f t="shared" si="1"/>
        <v>100</v>
      </c>
    </row>
    <row r="16" spans="1:7" ht="15.75" customHeight="1">
      <c r="A16" s="101" t="s">
        <v>44</v>
      </c>
      <c r="B16" s="62">
        <v>4.6</v>
      </c>
      <c r="C16" s="62">
        <v>4.1</v>
      </c>
      <c r="D16" s="84">
        <f t="shared" si="0"/>
        <v>89.1</v>
      </c>
      <c r="E16" s="62">
        <v>1.3</v>
      </c>
      <c r="F16" s="62">
        <v>1.4</v>
      </c>
      <c r="G16" s="71">
        <f t="shared" si="1"/>
        <v>107.6923076923077</v>
      </c>
    </row>
    <row r="17" spans="1:7" ht="15.75" customHeight="1">
      <c r="A17" s="101" t="s">
        <v>45</v>
      </c>
      <c r="B17" s="62">
        <v>1.1</v>
      </c>
      <c r="C17" s="62">
        <v>0.2</v>
      </c>
      <c r="D17" s="84">
        <f t="shared" si="0"/>
        <v>18.2</v>
      </c>
      <c r="E17" s="62">
        <v>0.4</v>
      </c>
      <c r="F17" s="62">
        <v>0</v>
      </c>
      <c r="G17" s="156" t="s">
        <v>199</v>
      </c>
    </row>
    <row r="18" spans="1:7" ht="15.75" customHeight="1">
      <c r="A18" s="101" t="s">
        <v>46</v>
      </c>
      <c r="B18" s="62">
        <v>0.3</v>
      </c>
      <c r="C18" s="62">
        <v>0.1</v>
      </c>
      <c r="D18" s="84">
        <f t="shared" si="0"/>
        <v>33.3</v>
      </c>
      <c r="E18" s="62">
        <v>0.2</v>
      </c>
      <c r="F18" s="62">
        <v>0.1</v>
      </c>
      <c r="G18" s="71">
        <f t="shared" si="1"/>
        <v>50</v>
      </c>
    </row>
    <row r="19" spans="1:7" ht="15.75" customHeight="1">
      <c r="A19" s="101" t="s">
        <v>47</v>
      </c>
      <c r="B19" s="62">
        <v>3.3</v>
      </c>
      <c r="C19" s="62">
        <v>2.8</v>
      </c>
      <c r="D19" s="84">
        <f t="shared" si="0"/>
        <v>84.8</v>
      </c>
      <c r="E19" s="62">
        <v>1.6</v>
      </c>
      <c r="F19" s="62">
        <v>1.4</v>
      </c>
      <c r="G19" s="71">
        <f t="shared" si="1"/>
        <v>87.49999999999999</v>
      </c>
    </row>
    <row r="20" spans="1:7" ht="15.75" customHeight="1">
      <c r="A20" s="101" t="s">
        <v>48</v>
      </c>
      <c r="B20" s="62">
        <v>0</v>
      </c>
      <c r="C20" s="156" t="s">
        <v>199</v>
      </c>
      <c r="D20" s="156" t="s">
        <v>199</v>
      </c>
      <c r="E20" s="156" t="s">
        <v>199</v>
      </c>
      <c r="F20" s="156" t="s">
        <v>199</v>
      </c>
      <c r="G20" s="156" t="s">
        <v>199</v>
      </c>
    </row>
    <row r="21" spans="1:7" ht="15.75" customHeight="1">
      <c r="A21" s="101" t="s">
        <v>49</v>
      </c>
      <c r="B21" s="62">
        <v>3</v>
      </c>
      <c r="C21" s="62">
        <v>2.5</v>
      </c>
      <c r="D21" s="84">
        <f t="shared" si="0"/>
        <v>83.3</v>
      </c>
      <c r="E21" s="62">
        <v>1.1</v>
      </c>
      <c r="F21" s="62">
        <v>1</v>
      </c>
      <c r="G21" s="71">
        <f t="shared" si="1"/>
        <v>90.9090909090909</v>
      </c>
    </row>
    <row r="22" spans="1:7" ht="15.75" customHeight="1">
      <c r="A22" s="101" t="s">
        <v>50</v>
      </c>
      <c r="B22" s="62">
        <v>0.4</v>
      </c>
      <c r="C22" s="62">
        <v>0.4</v>
      </c>
      <c r="D22" s="84">
        <f t="shared" si="0"/>
        <v>100</v>
      </c>
      <c r="E22" s="62">
        <v>0.1</v>
      </c>
      <c r="F22" s="62">
        <v>0.1</v>
      </c>
      <c r="G22" s="71">
        <f t="shared" si="1"/>
        <v>100</v>
      </c>
    </row>
    <row r="23" spans="1:7" ht="15.75" customHeight="1">
      <c r="A23" s="101" t="s">
        <v>51</v>
      </c>
      <c r="B23" s="62">
        <v>4.3</v>
      </c>
      <c r="C23" s="62">
        <v>3.2</v>
      </c>
      <c r="D23" s="84">
        <f t="shared" si="0"/>
        <v>74.4</v>
      </c>
      <c r="E23" s="62">
        <v>2.1</v>
      </c>
      <c r="F23" s="62">
        <v>1.6</v>
      </c>
      <c r="G23" s="71">
        <f t="shared" si="1"/>
        <v>76.19047619047619</v>
      </c>
    </row>
    <row r="24" spans="1:7" ht="15.75" customHeight="1">
      <c r="A24" s="101" t="s">
        <v>52</v>
      </c>
      <c r="B24" s="62">
        <v>5.1</v>
      </c>
      <c r="C24" s="62">
        <v>4.2</v>
      </c>
      <c r="D24" s="84">
        <f t="shared" si="0"/>
        <v>82.4</v>
      </c>
      <c r="E24" s="62">
        <v>1.9</v>
      </c>
      <c r="F24" s="62">
        <v>1.4</v>
      </c>
      <c r="G24" s="71">
        <f t="shared" si="1"/>
        <v>73.68421052631578</v>
      </c>
    </row>
    <row r="25" spans="1:7" ht="15.75" customHeight="1">
      <c r="A25" s="101" t="s">
        <v>53</v>
      </c>
      <c r="B25" s="62">
        <v>0.6</v>
      </c>
      <c r="C25" s="62">
        <v>0.2</v>
      </c>
      <c r="D25" s="84">
        <f t="shared" si="0"/>
        <v>33.3</v>
      </c>
      <c r="E25" s="62">
        <v>0.2</v>
      </c>
      <c r="F25" s="62">
        <v>0.1</v>
      </c>
      <c r="G25" s="71">
        <f t="shared" si="1"/>
        <v>50</v>
      </c>
    </row>
    <row r="26" spans="1:7" ht="15.75" customHeight="1">
      <c r="A26" s="101" t="s">
        <v>54</v>
      </c>
      <c r="B26" s="62">
        <v>1.1</v>
      </c>
      <c r="C26" s="62">
        <v>0.9</v>
      </c>
      <c r="D26" s="84">
        <f t="shared" si="0"/>
        <v>81.8</v>
      </c>
      <c r="E26" s="62">
        <v>0.4</v>
      </c>
      <c r="F26" s="62">
        <v>0.5</v>
      </c>
      <c r="G26" s="71">
        <f t="shared" si="1"/>
        <v>125</v>
      </c>
    </row>
    <row r="27" spans="1:7" ht="15.75" customHeight="1">
      <c r="A27" s="101" t="s">
        <v>55</v>
      </c>
      <c r="B27" s="62">
        <v>0.5</v>
      </c>
      <c r="C27" s="62">
        <v>0.6</v>
      </c>
      <c r="D27" s="84">
        <f t="shared" si="0"/>
        <v>120</v>
      </c>
      <c r="E27" s="62">
        <v>0.2</v>
      </c>
      <c r="F27" s="62">
        <v>0.2</v>
      </c>
      <c r="G27" s="71">
        <f t="shared" si="1"/>
        <v>100</v>
      </c>
    </row>
    <row r="28" spans="1:7" ht="15.75" customHeight="1">
      <c r="A28" s="101" t="s">
        <v>56</v>
      </c>
      <c r="B28" s="62">
        <v>4.5</v>
      </c>
      <c r="C28" s="62">
        <v>3.9</v>
      </c>
      <c r="D28" s="84">
        <f t="shared" si="0"/>
        <v>86.7</v>
      </c>
      <c r="E28" s="62">
        <v>1.9</v>
      </c>
      <c r="F28" s="62">
        <v>1.5</v>
      </c>
      <c r="G28" s="71">
        <f t="shared" si="1"/>
        <v>78.94736842105263</v>
      </c>
    </row>
    <row r="29" spans="1:7" ht="15.75" customHeight="1">
      <c r="A29" s="101" t="s">
        <v>57</v>
      </c>
      <c r="B29" s="62">
        <v>1.4</v>
      </c>
      <c r="C29" s="62">
        <v>1.4</v>
      </c>
      <c r="D29" s="84">
        <f t="shared" si="0"/>
        <v>100</v>
      </c>
      <c r="E29" s="62">
        <v>0.6</v>
      </c>
      <c r="F29" s="62">
        <v>0.5</v>
      </c>
      <c r="G29" s="71">
        <f t="shared" si="1"/>
        <v>83.33333333333334</v>
      </c>
    </row>
    <row r="30" spans="1:7" ht="15.75" customHeight="1">
      <c r="A30" s="101" t="s">
        <v>58</v>
      </c>
      <c r="B30" s="62">
        <v>0.8</v>
      </c>
      <c r="C30" s="62">
        <v>0.8</v>
      </c>
      <c r="D30" s="84">
        <f t="shared" si="0"/>
        <v>100</v>
      </c>
      <c r="E30" s="62">
        <v>0.4</v>
      </c>
      <c r="F30" s="62">
        <v>0.4</v>
      </c>
      <c r="G30" s="71">
        <f t="shared" si="1"/>
        <v>100</v>
      </c>
    </row>
    <row r="31" spans="1:7" ht="15.75" customHeight="1">
      <c r="A31" s="101" t="s">
        <v>59</v>
      </c>
      <c r="B31" s="62">
        <v>12</v>
      </c>
      <c r="C31" s="62">
        <v>9.6</v>
      </c>
      <c r="D31" s="84">
        <f t="shared" si="0"/>
        <v>80</v>
      </c>
      <c r="E31" s="62">
        <v>4.7</v>
      </c>
      <c r="F31" s="62">
        <v>4.3</v>
      </c>
      <c r="G31" s="71">
        <f t="shared" si="1"/>
        <v>91.48936170212765</v>
      </c>
    </row>
    <row r="32" spans="2:7" ht="15.75">
      <c r="B32" s="63"/>
      <c r="C32" s="63"/>
      <c r="D32" s="104"/>
      <c r="E32" s="63"/>
      <c r="F32" s="63"/>
      <c r="G32" s="111"/>
    </row>
    <row r="33" spans="2:7" ht="15.75">
      <c r="B33" s="63"/>
      <c r="C33" s="112"/>
      <c r="D33" s="112"/>
      <c r="E33" s="112"/>
      <c r="F33" s="112"/>
      <c r="G33" s="104"/>
    </row>
    <row r="34" spans="2:6" ht="15.75">
      <c r="B34" s="88"/>
      <c r="C34" s="88"/>
      <c r="E34" s="173"/>
      <c r="F34" s="88"/>
    </row>
  </sheetData>
  <sheetProtection/>
  <mergeCells count="5">
    <mergeCell ref="A1:G1"/>
    <mergeCell ref="A2:G2"/>
    <mergeCell ref="A5:A6"/>
    <mergeCell ref="B5:D5"/>
    <mergeCell ref="E5:G5"/>
  </mergeCells>
  <conditionalFormatting sqref="D7 G7:G13 G21:G31 G15:G16 G18:G19">
    <cfRule type="cellIs" priority="4" dxfId="77" operator="greaterThanOrEqual" stopIfTrue="1">
      <formula>150</formula>
    </cfRule>
  </conditionalFormatting>
  <conditionalFormatting sqref="H8:J31 B8:F19 B21:F31 B20">
    <cfRule type="cellIs" priority="5" dxfId="51" operator="greaterThanOrEqual" stopIfTrue="1">
      <formula>150</formula>
    </cfRule>
  </conditionalFormatting>
  <conditionalFormatting sqref="C20:G20">
    <cfRule type="cellIs" priority="3" dxfId="51" operator="greaterThanOrEqual" stopIfTrue="1">
      <formula>150</formula>
    </cfRule>
  </conditionalFormatting>
  <conditionalFormatting sqref="G17">
    <cfRule type="cellIs" priority="1" dxfId="51" operator="greaterThanOrEqual" stopIfTrue="1">
      <formula>150</formula>
    </cfRule>
  </conditionalFormatting>
  <conditionalFormatting sqref="G14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59"/>
  <sheetViews>
    <sheetView zoomScale="91" zoomScaleNormal="91" zoomScalePageLayoutView="0" workbookViewId="0" topLeftCell="A1">
      <selection activeCell="T21" sqref="T21"/>
    </sheetView>
  </sheetViews>
  <sheetFormatPr defaultColWidth="9.33203125" defaultRowHeight="12.75"/>
  <cols>
    <col min="1" max="1" width="30" style="92" customWidth="1"/>
    <col min="2" max="2" width="14.66015625" style="92" customWidth="1"/>
    <col min="3" max="3" width="14.5" style="92" customWidth="1"/>
    <col min="4" max="4" width="11.66015625" style="92" customWidth="1"/>
    <col min="5" max="5" width="11.83203125" style="92" customWidth="1"/>
    <col min="6" max="6" width="12.16015625" style="92" customWidth="1"/>
    <col min="7" max="7" width="12.33203125" style="92" customWidth="1"/>
    <col min="8" max="8" width="12" style="92" customWidth="1"/>
    <col min="9" max="9" width="11.66015625" style="92" customWidth="1"/>
    <col min="10" max="10" width="12.16015625" style="92" customWidth="1"/>
    <col min="11" max="16384" width="9.33203125" style="92" customWidth="1"/>
  </cols>
  <sheetData>
    <row r="1" spans="1:10" ht="15.75" customHeight="1">
      <c r="A1" s="213" t="s">
        <v>114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1" ht="15.75" customHeight="1">
      <c r="A2" s="213" t="s">
        <v>178</v>
      </c>
      <c r="B2" s="213"/>
      <c r="C2" s="213"/>
      <c r="D2" s="213"/>
      <c r="E2" s="213"/>
      <c r="F2" s="213"/>
      <c r="G2" s="213"/>
      <c r="H2" s="213"/>
      <c r="I2" s="213"/>
      <c r="J2" s="213"/>
      <c r="K2" s="40"/>
    </row>
    <row r="3" spans="9:10" ht="15.75" customHeight="1">
      <c r="I3" s="214" t="s">
        <v>65</v>
      </c>
      <c r="J3" s="214"/>
    </row>
    <row r="4" spans="1:10" ht="33.75" customHeight="1">
      <c r="A4" s="212" t="s">
        <v>28</v>
      </c>
      <c r="B4" s="212" t="s">
        <v>115</v>
      </c>
      <c r="C4" s="212"/>
      <c r="D4" s="212"/>
      <c r="E4" s="212" t="s">
        <v>116</v>
      </c>
      <c r="F4" s="212"/>
      <c r="G4" s="212"/>
      <c r="H4" s="212" t="s">
        <v>117</v>
      </c>
      <c r="I4" s="212"/>
      <c r="J4" s="212"/>
    </row>
    <row r="5" spans="1:10" ht="31.5" customHeight="1">
      <c r="A5" s="212"/>
      <c r="B5" s="57">
        <v>2014</v>
      </c>
      <c r="C5" s="57">
        <v>2015</v>
      </c>
      <c r="D5" s="43" t="s">
        <v>192</v>
      </c>
      <c r="E5" s="57">
        <v>2014</v>
      </c>
      <c r="F5" s="57">
        <v>2015</v>
      </c>
      <c r="G5" s="43" t="s">
        <v>192</v>
      </c>
      <c r="H5" s="57">
        <v>2014</v>
      </c>
      <c r="I5" s="57">
        <v>2015</v>
      </c>
      <c r="J5" s="43" t="s">
        <v>192</v>
      </c>
    </row>
    <row r="6" spans="1:12" ht="15.75" customHeight="1">
      <c r="A6" s="44" t="s">
        <v>35</v>
      </c>
      <c r="B6" s="100">
        <f>SUM(B7:B30)</f>
        <v>122455</v>
      </c>
      <c r="C6" s="100">
        <f>SUM(C7:C30)</f>
        <v>124038.5</v>
      </c>
      <c r="D6" s="100">
        <f>C6/B6*100</f>
        <v>101.29312808786901</v>
      </c>
      <c r="E6" s="100">
        <f>SUM(E7:E30)</f>
        <v>2682.7</v>
      </c>
      <c r="F6" s="100">
        <f>SUM(F7:F30)</f>
        <v>2235.3</v>
      </c>
      <c r="G6" s="152">
        <f>F6/E6*100</f>
        <v>83.32277183434601</v>
      </c>
      <c r="H6" s="100">
        <f>SUM(H7:H30)</f>
        <v>40975.4</v>
      </c>
      <c r="I6" s="100">
        <f>SUM(I7:I30)</f>
        <v>44481.99999999999</v>
      </c>
      <c r="J6" s="100">
        <f>I6/H6*100</f>
        <v>108.55781761739969</v>
      </c>
      <c r="L6" s="102"/>
    </row>
    <row r="7" spans="1:12" ht="15" customHeight="1">
      <c r="A7" s="101" t="s">
        <v>36</v>
      </c>
      <c r="B7" s="72">
        <v>11370.2</v>
      </c>
      <c r="C7" s="72">
        <v>19096.7</v>
      </c>
      <c r="D7" s="84">
        <f aca="true" t="shared" si="0" ref="D7:D30">ROUND((C7/B7)*100,1)</f>
        <v>168</v>
      </c>
      <c r="E7" s="156" t="s">
        <v>199</v>
      </c>
      <c r="F7" s="156" t="s">
        <v>199</v>
      </c>
      <c r="G7" s="156" t="s">
        <v>199</v>
      </c>
      <c r="H7" s="72">
        <v>940.2</v>
      </c>
      <c r="I7" s="72">
        <v>1093.6</v>
      </c>
      <c r="J7" s="84">
        <f aca="true" t="shared" si="1" ref="J7:J30">ROUND((I7/H7)*100,1)</f>
        <v>116.3</v>
      </c>
      <c r="L7" s="102"/>
    </row>
    <row r="8" spans="1:12" ht="15" customHeight="1">
      <c r="A8" s="101" t="s">
        <v>37</v>
      </c>
      <c r="B8" s="72">
        <v>3631.1</v>
      </c>
      <c r="C8" s="72">
        <v>4144</v>
      </c>
      <c r="D8" s="84">
        <f t="shared" si="0"/>
        <v>114.1</v>
      </c>
      <c r="E8" s="72">
        <v>81.4</v>
      </c>
      <c r="F8" s="72">
        <v>82</v>
      </c>
      <c r="G8" s="84">
        <f>ROUND((F8/E8)*100,1)</f>
        <v>100.7</v>
      </c>
      <c r="H8" s="72">
        <v>92.7</v>
      </c>
      <c r="I8" s="72">
        <v>94.2</v>
      </c>
      <c r="J8" s="84">
        <f t="shared" si="1"/>
        <v>101.6</v>
      </c>
      <c r="L8" s="102"/>
    </row>
    <row r="9" spans="1:12" ht="15" customHeight="1">
      <c r="A9" s="101" t="s">
        <v>38</v>
      </c>
      <c r="B9" s="72">
        <v>12651.9</v>
      </c>
      <c r="C9" s="72">
        <v>13639.8</v>
      </c>
      <c r="D9" s="84">
        <f t="shared" si="0"/>
        <v>107.8</v>
      </c>
      <c r="E9" s="72">
        <v>7.8</v>
      </c>
      <c r="F9" s="72">
        <v>7</v>
      </c>
      <c r="G9" s="84">
        <f>ROUND((F9/E9)*100,1)</f>
        <v>89.7</v>
      </c>
      <c r="H9" s="72">
        <v>2314</v>
      </c>
      <c r="I9" s="72">
        <v>2628.7</v>
      </c>
      <c r="J9" s="84">
        <f t="shared" si="1"/>
        <v>113.6</v>
      </c>
      <c r="L9" s="102"/>
    </row>
    <row r="10" spans="1:12" ht="15" customHeight="1">
      <c r="A10" s="101" t="s">
        <v>39</v>
      </c>
      <c r="B10" s="72">
        <v>8394.9</v>
      </c>
      <c r="C10" s="72">
        <v>2959.6</v>
      </c>
      <c r="D10" s="84">
        <f t="shared" si="0"/>
        <v>35.3</v>
      </c>
      <c r="E10" s="72">
        <v>642.3</v>
      </c>
      <c r="F10" s="128">
        <v>73.3</v>
      </c>
      <c r="G10" s="84">
        <f>ROUND((F10/E10)*100,1)</f>
        <v>11.4</v>
      </c>
      <c r="H10" s="72">
        <v>4981.9</v>
      </c>
      <c r="I10" s="72">
        <v>4618.2</v>
      </c>
      <c r="J10" s="84">
        <f t="shared" si="1"/>
        <v>92.7</v>
      </c>
      <c r="L10" s="102"/>
    </row>
    <row r="11" spans="1:12" ht="15" customHeight="1">
      <c r="A11" s="101" t="s">
        <v>40</v>
      </c>
      <c r="B11" s="72">
        <v>429.6</v>
      </c>
      <c r="C11" s="72">
        <v>526.3</v>
      </c>
      <c r="D11" s="84">
        <f t="shared" si="0"/>
        <v>122.5</v>
      </c>
      <c r="E11" s="156" t="s">
        <v>199</v>
      </c>
      <c r="F11" s="156" t="s">
        <v>199</v>
      </c>
      <c r="G11" s="156" t="s">
        <v>199</v>
      </c>
      <c r="H11" s="72">
        <v>257.7</v>
      </c>
      <c r="I11" s="72">
        <v>250.2</v>
      </c>
      <c r="J11" s="84">
        <f t="shared" si="1"/>
        <v>97.1</v>
      </c>
      <c r="L11" s="102"/>
    </row>
    <row r="12" spans="1:12" ht="15" customHeight="1">
      <c r="A12" s="101" t="s">
        <v>41</v>
      </c>
      <c r="B12" s="72">
        <v>11</v>
      </c>
      <c r="C12" s="72">
        <v>11.2</v>
      </c>
      <c r="D12" s="84">
        <f t="shared" si="0"/>
        <v>101.8</v>
      </c>
      <c r="E12" s="72">
        <v>2.9</v>
      </c>
      <c r="F12" s="72">
        <v>3.2</v>
      </c>
      <c r="G12" s="84">
        <f>ROUND((F12/E12)*100,1)</f>
        <v>110.3</v>
      </c>
      <c r="H12" s="72">
        <v>7.8</v>
      </c>
      <c r="I12" s="72">
        <v>6.4</v>
      </c>
      <c r="J12" s="84">
        <f t="shared" si="1"/>
        <v>82.1</v>
      </c>
      <c r="L12" s="102"/>
    </row>
    <row r="13" spans="1:12" ht="15" customHeight="1">
      <c r="A13" s="101" t="s">
        <v>42</v>
      </c>
      <c r="B13" s="72">
        <v>2986.1</v>
      </c>
      <c r="C13" s="72">
        <v>3232.7</v>
      </c>
      <c r="D13" s="84">
        <f t="shared" si="0"/>
        <v>108.3</v>
      </c>
      <c r="E13" s="72">
        <v>238.3</v>
      </c>
      <c r="F13" s="72">
        <v>257.3</v>
      </c>
      <c r="G13" s="84">
        <f>ROUND((F13/E13)*100,1)</f>
        <v>108</v>
      </c>
      <c r="H13" s="72">
        <v>1808.2</v>
      </c>
      <c r="I13" s="72">
        <v>1824.8</v>
      </c>
      <c r="J13" s="84">
        <f t="shared" si="1"/>
        <v>100.9</v>
      </c>
      <c r="L13" s="102"/>
    </row>
    <row r="14" spans="1:12" ht="15" customHeight="1">
      <c r="A14" s="101" t="s">
        <v>43</v>
      </c>
      <c r="B14" s="72">
        <v>2916.7</v>
      </c>
      <c r="C14" s="72">
        <v>2498.1</v>
      </c>
      <c r="D14" s="84">
        <f t="shared" si="0"/>
        <v>85.6</v>
      </c>
      <c r="E14" s="156" t="s">
        <v>199</v>
      </c>
      <c r="F14" s="156" t="s">
        <v>199</v>
      </c>
      <c r="G14" s="156" t="s">
        <v>199</v>
      </c>
      <c r="H14" s="72">
        <v>1940.8</v>
      </c>
      <c r="I14" s="72">
        <v>1857.6</v>
      </c>
      <c r="J14" s="84">
        <f t="shared" si="1"/>
        <v>95.7</v>
      </c>
      <c r="L14" s="102"/>
    </row>
    <row r="15" spans="1:12" ht="15" customHeight="1">
      <c r="A15" s="101" t="s">
        <v>44</v>
      </c>
      <c r="B15" s="72">
        <v>20743.9</v>
      </c>
      <c r="C15" s="72">
        <v>22009.3</v>
      </c>
      <c r="D15" s="84">
        <f t="shared" si="0"/>
        <v>106.1</v>
      </c>
      <c r="E15" s="72">
        <v>1549.5</v>
      </c>
      <c r="F15" s="72">
        <v>1757.1</v>
      </c>
      <c r="G15" s="84">
        <f>ROUND((F15/E15)*100,1)</f>
        <v>113.4</v>
      </c>
      <c r="H15" s="72">
        <v>7788.9</v>
      </c>
      <c r="I15" s="72">
        <v>8877</v>
      </c>
      <c r="J15" s="84">
        <f t="shared" si="1"/>
        <v>114</v>
      </c>
      <c r="L15" s="102"/>
    </row>
    <row r="16" spans="1:12" ht="15" customHeight="1">
      <c r="A16" s="101" t="s">
        <v>45</v>
      </c>
      <c r="B16" s="72">
        <v>639.1</v>
      </c>
      <c r="C16" s="72">
        <v>307.8</v>
      </c>
      <c r="D16" s="84">
        <f t="shared" si="0"/>
        <v>48.2</v>
      </c>
      <c r="E16" s="156" t="s">
        <v>199</v>
      </c>
      <c r="F16" s="156" t="s">
        <v>199</v>
      </c>
      <c r="G16" s="156" t="s">
        <v>199</v>
      </c>
      <c r="H16" s="72">
        <v>512</v>
      </c>
      <c r="I16" s="72">
        <v>401.6</v>
      </c>
      <c r="J16" s="84">
        <f t="shared" si="1"/>
        <v>78.4</v>
      </c>
      <c r="L16" s="102"/>
    </row>
    <row r="17" spans="1:12" ht="15" customHeight="1">
      <c r="A17" s="101" t="s">
        <v>46</v>
      </c>
      <c r="B17" s="72">
        <v>4086.9</v>
      </c>
      <c r="C17" s="72">
        <v>2139.5</v>
      </c>
      <c r="D17" s="84">
        <f t="shared" si="0"/>
        <v>52.4</v>
      </c>
      <c r="E17" s="72">
        <v>73.8</v>
      </c>
      <c r="F17" s="72">
        <v>0</v>
      </c>
      <c r="G17" s="84">
        <f>ROUND((F17/E17)*100,1)</f>
        <v>0</v>
      </c>
      <c r="H17" s="72">
        <v>2246.7</v>
      </c>
      <c r="I17" s="72">
        <v>1797.4</v>
      </c>
      <c r="J17" s="84">
        <f t="shared" si="1"/>
        <v>80</v>
      </c>
      <c r="L17" s="102"/>
    </row>
    <row r="18" spans="1:12" ht="15" customHeight="1">
      <c r="A18" s="101" t="s">
        <v>47</v>
      </c>
      <c r="B18" s="72">
        <v>3873.2</v>
      </c>
      <c r="C18" s="72">
        <v>3537</v>
      </c>
      <c r="D18" s="84">
        <f t="shared" si="0"/>
        <v>91.3</v>
      </c>
      <c r="E18" s="156" t="s">
        <v>199</v>
      </c>
      <c r="F18" s="156" t="s">
        <v>199</v>
      </c>
      <c r="G18" s="156" t="s">
        <v>199</v>
      </c>
      <c r="H18" s="72">
        <v>281.2</v>
      </c>
      <c r="I18" s="72">
        <v>258.7</v>
      </c>
      <c r="J18" s="84">
        <f t="shared" si="1"/>
        <v>92</v>
      </c>
      <c r="L18" s="102"/>
    </row>
    <row r="19" spans="1:12" ht="15" customHeight="1">
      <c r="A19" s="101" t="s">
        <v>48</v>
      </c>
      <c r="B19" s="72">
        <v>1846.1</v>
      </c>
      <c r="C19" s="72">
        <v>903.5</v>
      </c>
      <c r="D19" s="84">
        <f t="shared" si="0"/>
        <v>48.9</v>
      </c>
      <c r="E19" s="156" t="s">
        <v>199</v>
      </c>
      <c r="F19" s="156" t="s">
        <v>199</v>
      </c>
      <c r="G19" s="156" t="s">
        <v>199</v>
      </c>
      <c r="H19" s="72">
        <v>566.9</v>
      </c>
      <c r="I19" s="72">
        <v>1188.4</v>
      </c>
      <c r="J19" s="84">
        <f t="shared" si="1"/>
        <v>209.6</v>
      </c>
      <c r="L19" s="102"/>
    </row>
    <row r="20" spans="1:12" ht="15" customHeight="1">
      <c r="A20" s="101" t="s">
        <v>49</v>
      </c>
      <c r="B20" s="72">
        <v>98.3</v>
      </c>
      <c r="C20" s="72">
        <v>130.8</v>
      </c>
      <c r="D20" s="84">
        <f t="shared" si="0"/>
        <v>133.1</v>
      </c>
      <c r="E20" s="156" t="s">
        <v>199</v>
      </c>
      <c r="F20" s="156" t="s">
        <v>199</v>
      </c>
      <c r="G20" s="156" t="s">
        <v>199</v>
      </c>
      <c r="H20" s="72">
        <v>63.6</v>
      </c>
      <c r="I20" s="72">
        <v>61.5</v>
      </c>
      <c r="J20" s="84">
        <f t="shared" si="1"/>
        <v>96.7</v>
      </c>
      <c r="L20" s="102"/>
    </row>
    <row r="21" spans="1:12" ht="15" customHeight="1">
      <c r="A21" s="101" t="s">
        <v>50</v>
      </c>
      <c r="B21" s="72">
        <v>1836.4</v>
      </c>
      <c r="C21" s="72">
        <v>2069.6</v>
      </c>
      <c r="D21" s="84">
        <f t="shared" si="0"/>
        <v>112.7</v>
      </c>
      <c r="E21" s="156" t="s">
        <v>199</v>
      </c>
      <c r="F21" s="156" t="s">
        <v>199</v>
      </c>
      <c r="G21" s="156" t="s">
        <v>199</v>
      </c>
      <c r="H21" s="72">
        <v>1357</v>
      </c>
      <c r="I21" s="72">
        <v>1370.1</v>
      </c>
      <c r="J21" s="84">
        <f t="shared" si="1"/>
        <v>101</v>
      </c>
      <c r="L21" s="102"/>
    </row>
    <row r="22" spans="1:12" ht="15" customHeight="1">
      <c r="A22" s="101" t="s">
        <v>51</v>
      </c>
      <c r="B22" s="72">
        <v>1606.6</v>
      </c>
      <c r="C22" s="72">
        <v>1814.4</v>
      </c>
      <c r="D22" s="84">
        <f t="shared" si="0"/>
        <v>112.9</v>
      </c>
      <c r="E22" s="156" t="s">
        <v>199</v>
      </c>
      <c r="F22" s="156" t="s">
        <v>199</v>
      </c>
      <c r="G22" s="156" t="s">
        <v>199</v>
      </c>
      <c r="H22" s="72">
        <v>540.9</v>
      </c>
      <c r="I22" s="72">
        <v>625.1</v>
      </c>
      <c r="J22" s="84">
        <f t="shared" si="1"/>
        <v>115.6</v>
      </c>
      <c r="L22" s="102"/>
    </row>
    <row r="23" spans="1:12" ht="15" customHeight="1">
      <c r="A23" s="101" t="s">
        <v>52</v>
      </c>
      <c r="B23" s="72">
        <v>1541.6</v>
      </c>
      <c r="C23" s="72">
        <v>1188.2</v>
      </c>
      <c r="D23" s="84">
        <f t="shared" si="0"/>
        <v>77.1</v>
      </c>
      <c r="E23" s="156" t="s">
        <v>199</v>
      </c>
      <c r="F23" s="156" t="s">
        <v>199</v>
      </c>
      <c r="G23" s="156" t="s">
        <v>199</v>
      </c>
      <c r="H23" s="72">
        <v>815.5</v>
      </c>
      <c r="I23" s="72">
        <v>803.3</v>
      </c>
      <c r="J23" s="84">
        <f t="shared" si="1"/>
        <v>98.5</v>
      </c>
      <c r="L23" s="102"/>
    </row>
    <row r="24" spans="1:12" ht="15" customHeight="1">
      <c r="A24" s="101" t="s">
        <v>53</v>
      </c>
      <c r="B24" s="72">
        <v>1403.4</v>
      </c>
      <c r="C24" s="72">
        <v>1485.4</v>
      </c>
      <c r="D24" s="84">
        <f t="shared" si="0"/>
        <v>105.8</v>
      </c>
      <c r="E24" s="156" t="s">
        <v>199</v>
      </c>
      <c r="F24" s="156" t="s">
        <v>199</v>
      </c>
      <c r="G24" s="156" t="s">
        <v>199</v>
      </c>
      <c r="H24" s="72">
        <v>735.4</v>
      </c>
      <c r="I24" s="72">
        <v>649</v>
      </c>
      <c r="J24" s="84">
        <f t="shared" si="1"/>
        <v>88.3</v>
      </c>
      <c r="L24" s="102"/>
    </row>
    <row r="25" spans="1:12" ht="15" customHeight="1">
      <c r="A25" s="101" t="s">
        <v>54</v>
      </c>
      <c r="B25" s="72">
        <v>5440.8</v>
      </c>
      <c r="C25" s="72">
        <v>4188.3</v>
      </c>
      <c r="D25" s="84">
        <f t="shared" si="0"/>
        <v>77</v>
      </c>
      <c r="E25" s="72">
        <v>86.7</v>
      </c>
      <c r="F25" s="72">
        <v>55.4</v>
      </c>
      <c r="G25" s="84">
        <f>ROUND((F25/E25)*100,1)</f>
        <v>63.9</v>
      </c>
      <c r="H25" s="72">
        <v>2964.1</v>
      </c>
      <c r="I25" s="72">
        <v>2382.3</v>
      </c>
      <c r="J25" s="84">
        <f t="shared" si="1"/>
        <v>80.4</v>
      </c>
      <c r="L25" s="102"/>
    </row>
    <row r="26" spans="1:12" ht="15" customHeight="1">
      <c r="A26" s="101" t="s">
        <v>55</v>
      </c>
      <c r="B26" s="72">
        <v>8246.7</v>
      </c>
      <c r="C26" s="72">
        <v>9752.9</v>
      </c>
      <c r="D26" s="84">
        <f t="shared" si="0"/>
        <v>118.3</v>
      </c>
      <c r="E26" s="156" t="s">
        <v>199</v>
      </c>
      <c r="F26" s="156" t="s">
        <v>199</v>
      </c>
      <c r="G26" s="156" t="s">
        <v>199</v>
      </c>
      <c r="H26" s="72">
        <v>3511.4</v>
      </c>
      <c r="I26" s="72">
        <v>5859.6</v>
      </c>
      <c r="J26" s="84">
        <f t="shared" si="1"/>
        <v>166.9</v>
      </c>
      <c r="L26" s="102"/>
    </row>
    <row r="27" spans="1:12" ht="15" customHeight="1">
      <c r="A27" s="101" t="s">
        <v>56</v>
      </c>
      <c r="B27" s="72">
        <v>8428.6</v>
      </c>
      <c r="C27" s="72">
        <v>7229.3</v>
      </c>
      <c r="D27" s="84">
        <f t="shared" si="0"/>
        <v>85.8</v>
      </c>
      <c r="E27" s="156" t="s">
        <v>199</v>
      </c>
      <c r="F27" s="156" t="s">
        <v>199</v>
      </c>
      <c r="G27" s="156" t="s">
        <v>199</v>
      </c>
      <c r="H27" s="72">
        <v>5003.5</v>
      </c>
      <c r="I27" s="72">
        <v>5233.2</v>
      </c>
      <c r="J27" s="84">
        <f t="shared" si="1"/>
        <v>104.6</v>
      </c>
      <c r="L27" s="102"/>
    </row>
    <row r="28" spans="1:12" ht="15" customHeight="1">
      <c r="A28" s="101" t="s">
        <v>57</v>
      </c>
      <c r="B28" s="72">
        <v>18498.2</v>
      </c>
      <c r="C28" s="72">
        <v>19745.3</v>
      </c>
      <c r="D28" s="84">
        <f t="shared" si="0"/>
        <v>106.7</v>
      </c>
      <c r="E28" s="156" t="s">
        <v>199</v>
      </c>
      <c r="F28" s="156" t="s">
        <v>199</v>
      </c>
      <c r="G28" s="156" t="s">
        <v>199</v>
      </c>
      <c r="H28" s="72">
        <v>1526.9</v>
      </c>
      <c r="I28" s="72">
        <v>1847.1</v>
      </c>
      <c r="J28" s="84">
        <f t="shared" si="1"/>
        <v>121</v>
      </c>
      <c r="L28" s="102"/>
    </row>
    <row r="29" spans="1:12" ht="15" customHeight="1">
      <c r="A29" s="101" t="s">
        <v>58</v>
      </c>
      <c r="B29" s="72">
        <v>979.8</v>
      </c>
      <c r="C29" s="72">
        <v>905.7</v>
      </c>
      <c r="D29" s="84">
        <f t="shared" si="0"/>
        <v>92.4</v>
      </c>
      <c r="E29" s="156" t="s">
        <v>199</v>
      </c>
      <c r="F29" s="156" t="s">
        <v>199</v>
      </c>
      <c r="G29" s="156" t="s">
        <v>199</v>
      </c>
      <c r="H29" s="72">
        <v>539.6</v>
      </c>
      <c r="I29" s="72">
        <v>567.4</v>
      </c>
      <c r="J29" s="84">
        <f t="shared" si="1"/>
        <v>105.2</v>
      </c>
      <c r="L29" s="102"/>
    </row>
    <row r="30" spans="1:12" ht="15" customHeight="1">
      <c r="A30" s="101" t="s">
        <v>59</v>
      </c>
      <c r="B30" s="72">
        <v>793.9</v>
      </c>
      <c r="C30" s="72">
        <v>523.1</v>
      </c>
      <c r="D30" s="84">
        <f t="shared" si="0"/>
        <v>65.9</v>
      </c>
      <c r="E30" s="156" t="s">
        <v>199</v>
      </c>
      <c r="F30" s="156" t="s">
        <v>199</v>
      </c>
      <c r="G30" s="156" t="s">
        <v>199</v>
      </c>
      <c r="H30" s="72">
        <v>178.5</v>
      </c>
      <c r="I30" s="72">
        <v>186.6</v>
      </c>
      <c r="J30" s="84">
        <f t="shared" si="1"/>
        <v>104.5</v>
      </c>
      <c r="L30" s="102"/>
    </row>
    <row r="31" spans="2:10" ht="15.75">
      <c r="B31" s="48"/>
      <c r="C31" s="63"/>
      <c r="D31" s="113"/>
      <c r="E31" s="63"/>
      <c r="F31" s="63"/>
      <c r="G31" s="72"/>
      <c r="H31" s="63"/>
      <c r="I31" s="63"/>
      <c r="J31" s="113"/>
    </row>
    <row r="32" spans="2:10" ht="15.75">
      <c r="B32" s="114"/>
      <c r="C32" s="114"/>
      <c r="D32" s="114"/>
      <c r="E32" s="114"/>
      <c r="F32" s="63"/>
      <c r="G32" s="72"/>
      <c r="H32" s="63"/>
      <c r="I32" s="114"/>
      <c r="J32" s="114"/>
    </row>
    <row r="33" spans="2:10" ht="15.75">
      <c r="B33" s="115"/>
      <c r="F33" s="63"/>
      <c r="G33" s="109"/>
      <c r="J33" s="109"/>
    </row>
    <row r="34" spans="2:10" ht="15.75">
      <c r="B34" s="115"/>
      <c r="F34" s="63"/>
      <c r="G34" s="109"/>
      <c r="J34" s="109"/>
    </row>
    <row r="35" spans="7:10" ht="12.75">
      <c r="G35" s="109"/>
      <c r="H35" s="104"/>
      <c r="J35" s="109"/>
    </row>
    <row r="36" spans="7:10" ht="12.75">
      <c r="G36" s="109"/>
      <c r="J36" s="109"/>
    </row>
    <row r="37" spans="7:10" ht="12.75">
      <c r="G37" s="109"/>
      <c r="J37" s="109"/>
    </row>
    <row r="38" ht="12.75">
      <c r="J38" s="109"/>
    </row>
    <row r="39" ht="12.75">
      <c r="J39" s="109"/>
    </row>
    <row r="40" ht="12.75">
      <c r="J40" s="109"/>
    </row>
    <row r="41" ht="12.75">
      <c r="J41" s="109"/>
    </row>
    <row r="42" ht="12.75">
      <c r="J42" s="109"/>
    </row>
    <row r="43" ht="12.75">
      <c r="J43" s="109"/>
    </row>
    <row r="44" ht="12.75">
      <c r="J44" s="109"/>
    </row>
    <row r="45" ht="12.75">
      <c r="J45" s="109"/>
    </row>
    <row r="46" ht="12.75">
      <c r="J46" s="109"/>
    </row>
    <row r="47" spans="7:10" ht="12.75">
      <c r="G47" s="109"/>
      <c r="J47" s="109"/>
    </row>
    <row r="48" spans="7:10" ht="12.75">
      <c r="G48" s="109"/>
      <c r="J48" s="109"/>
    </row>
    <row r="49" spans="7:10" ht="12.75">
      <c r="G49" s="109"/>
      <c r="J49" s="109"/>
    </row>
    <row r="50" spans="7:10" ht="12.75">
      <c r="G50" s="109"/>
      <c r="J50" s="109"/>
    </row>
    <row r="51" spans="7:10" ht="12.75">
      <c r="G51" s="109"/>
      <c r="J51" s="109"/>
    </row>
    <row r="52" ht="12.75">
      <c r="G52" s="109"/>
    </row>
    <row r="53" ht="12.75">
      <c r="G53" s="109"/>
    </row>
    <row r="54" ht="12.75">
      <c r="G54" s="109"/>
    </row>
    <row r="55" ht="12.75">
      <c r="G55" s="109"/>
    </row>
    <row r="56" ht="12.75">
      <c r="G56" s="109"/>
    </row>
    <row r="57" ht="12.75">
      <c r="G57" s="109"/>
    </row>
    <row r="58" ht="12.75">
      <c r="G58" s="109"/>
    </row>
    <row r="59" ht="12.75">
      <c r="G59" s="109"/>
    </row>
  </sheetData>
  <sheetProtection/>
  <mergeCells count="7">
    <mergeCell ref="H4:J4"/>
    <mergeCell ref="A1:J1"/>
    <mergeCell ref="A4:A5"/>
    <mergeCell ref="B4:D4"/>
    <mergeCell ref="E4:G4"/>
    <mergeCell ref="I3:J3"/>
    <mergeCell ref="A2:J2"/>
  </mergeCells>
  <conditionalFormatting sqref="D6 J6 G6 G25 G12:G13 G15 G17 G8:G10">
    <cfRule type="cellIs" priority="8" dxfId="77" operator="greaterThanOrEqual" stopIfTrue="1">
      <formula>150</formula>
    </cfRule>
  </conditionalFormatting>
  <conditionalFormatting sqref="B31:J31 B8:F10 H7:J30 B25:F25 B18:D24 B26:D30 B12:F13 B11:D11 B15:F15 B14:D14 B17:F17 B16:D16 B7:D7">
    <cfRule type="cellIs" priority="9" dxfId="51" operator="greaterThanOrEqual" stopIfTrue="1">
      <formula>150</formula>
    </cfRule>
  </conditionalFormatting>
  <conditionalFormatting sqref="E18:G24">
    <cfRule type="cellIs" priority="6" dxfId="51" operator="greaterThanOrEqual" stopIfTrue="1">
      <formula>150</formula>
    </cfRule>
  </conditionalFormatting>
  <conditionalFormatting sqref="E26:G30">
    <cfRule type="cellIs" priority="5" dxfId="51" operator="greaterThanOrEqual" stopIfTrue="1">
      <formula>150</formula>
    </cfRule>
  </conditionalFormatting>
  <conditionalFormatting sqref="E11:G11">
    <cfRule type="cellIs" priority="4" dxfId="51" operator="greaterThanOrEqual" stopIfTrue="1">
      <formula>150</formula>
    </cfRule>
  </conditionalFormatting>
  <conditionalFormatting sqref="E14:G14">
    <cfRule type="cellIs" priority="3" dxfId="51" operator="greaterThanOrEqual" stopIfTrue="1">
      <formula>150</formula>
    </cfRule>
  </conditionalFormatting>
  <conditionalFormatting sqref="E16:G16">
    <cfRule type="cellIs" priority="2" dxfId="51" operator="greaterThanOrEqual" stopIfTrue="1">
      <formula>150</formula>
    </cfRule>
  </conditionalFormatting>
  <conditionalFormatting sqref="E7:G7">
    <cfRule type="cellIs" priority="1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Z68"/>
  <sheetViews>
    <sheetView zoomScale="75" zoomScaleNormal="75" zoomScalePageLayoutView="0" workbookViewId="0" topLeftCell="A1">
      <selection activeCell="H17" sqref="H17:I17"/>
    </sheetView>
  </sheetViews>
  <sheetFormatPr defaultColWidth="9.33203125" defaultRowHeight="12.75"/>
  <cols>
    <col min="1" max="1" width="35" style="92" customWidth="1"/>
    <col min="2" max="7" width="11.83203125" style="92" customWidth="1"/>
    <col min="8" max="8" width="19" style="92" customWidth="1"/>
    <col min="9" max="9" width="20" style="92" customWidth="1"/>
    <col min="10" max="16384" width="9.33203125" style="92" customWidth="1"/>
  </cols>
  <sheetData>
    <row r="1" spans="1:9" ht="15.75" customHeight="1">
      <c r="A1" s="213" t="s">
        <v>131</v>
      </c>
      <c r="B1" s="213"/>
      <c r="C1" s="213"/>
      <c r="D1" s="213"/>
      <c r="E1" s="213"/>
      <c r="F1" s="213"/>
      <c r="G1" s="213"/>
      <c r="H1" s="213"/>
      <c r="I1" s="213"/>
    </row>
    <row r="2" spans="1:9" s="129" customFormat="1" ht="15.75">
      <c r="A2" s="220" t="s">
        <v>177</v>
      </c>
      <c r="B2" s="220"/>
      <c r="C2" s="220"/>
      <c r="D2" s="220"/>
      <c r="E2" s="220"/>
      <c r="F2" s="220"/>
      <c r="G2" s="220"/>
      <c r="H2" s="220"/>
      <c r="I2" s="220"/>
    </row>
    <row r="3" spans="10:130" s="130" customFormat="1" ht="12.75"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</row>
    <row r="4" spans="1:130" ht="45.75" customHeight="1">
      <c r="A4" s="212" t="s">
        <v>28</v>
      </c>
      <c r="B4" s="212" t="s">
        <v>132</v>
      </c>
      <c r="C4" s="212"/>
      <c r="D4" s="212"/>
      <c r="E4" s="212" t="s">
        <v>133</v>
      </c>
      <c r="F4" s="212"/>
      <c r="G4" s="212"/>
      <c r="H4" s="212" t="s">
        <v>134</v>
      </c>
      <c r="I4" s="212"/>
      <c r="J4" s="131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</row>
    <row r="5" spans="1:10" ht="33" customHeight="1">
      <c r="A5" s="212"/>
      <c r="B5" s="172">
        <v>2013</v>
      </c>
      <c r="C5" s="172">
        <v>2014</v>
      </c>
      <c r="D5" s="158" t="s">
        <v>191</v>
      </c>
      <c r="E5" s="172">
        <v>2013</v>
      </c>
      <c r="F5" s="172">
        <v>2014</v>
      </c>
      <c r="G5" s="158" t="s">
        <v>191</v>
      </c>
      <c r="H5" s="57">
        <v>2013</v>
      </c>
      <c r="I5" s="57">
        <v>2014</v>
      </c>
      <c r="J5" s="132"/>
    </row>
    <row r="6" spans="1:10" ht="15.75">
      <c r="A6" s="44" t="s">
        <v>35</v>
      </c>
      <c r="B6" s="100">
        <f>SUM(B7:B30)</f>
        <v>566.2000000000002</v>
      </c>
      <c r="C6" s="100">
        <f>SUM(C7:C30)</f>
        <v>544.4000000000001</v>
      </c>
      <c r="D6" s="100">
        <f>C6/B6*100</f>
        <v>96.14977039915223</v>
      </c>
      <c r="E6" s="100">
        <f>SUM(E7:E30)</f>
        <v>410.40000000000003</v>
      </c>
      <c r="F6" s="100">
        <f>SUM(F7:F30)</f>
        <v>390.6</v>
      </c>
      <c r="G6" s="100">
        <f>F6/E6*100</f>
        <v>95.17543859649122</v>
      </c>
      <c r="H6" s="107">
        <v>73</v>
      </c>
      <c r="I6" s="107">
        <v>70</v>
      </c>
      <c r="J6" s="126"/>
    </row>
    <row r="7" spans="1:10" ht="15.75">
      <c r="A7" s="90" t="s">
        <v>36</v>
      </c>
      <c r="B7" s="62">
        <v>37.1</v>
      </c>
      <c r="C7" s="62">
        <v>37</v>
      </c>
      <c r="D7" s="84">
        <f aca="true" t="shared" si="0" ref="D7:D30">ROUND((C7/B7)*100,1)</f>
        <v>99.7</v>
      </c>
      <c r="E7" s="62">
        <v>25.7</v>
      </c>
      <c r="F7" s="62">
        <v>26</v>
      </c>
      <c r="G7" s="84">
        <f aca="true" t="shared" si="1" ref="G7:G30">ROUND((F7/E7)*100,1)</f>
        <v>101.2</v>
      </c>
      <c r="H7" s="76">
        <v>74</v>
      </c>
      <c r="I7" s="76">
        <v>73</v>
      </c>
      <c r="J7" s="126"/>
    </row>
    <row r="8" spans="1:10" ht="15.75">
      <c r="A8" s="90" t="s">
        <v>37</v>
      </c>
      <c r="B8" s="62">
        <v>22.9</v>
      </c>
      <c r="C8" s="62">
        <v>21.2</v>
      </c>
      <c r="D8" s="84">
        <f t="shared" si="0"/>
        <v>92.6</v>
      </c>
      <c r="E8" s="62">
        <v>18</v>
      </c>
      <c r="F8" s="62">
        <v>16.5</v>
      </c>
      <c r="G8" s="84">
        <f t="shared" si="1"/>
        <v>91.7</v>
      </c>
      <c r="H8" s="76">
        <v>65</v>
      </c>
      <c r="I8" s="76">
        <v>60</v>
      </c>
      <c r="J8" s="126"/>
    </row>
    <row r="9" spans="1:10" ht="15.75">
      <c r="A9" s="90" t="s">
        <v>38</v>
      </c>
      <c r="B9" s="62">
        <v>15</v>
      </c>
      <c r="C9" s="62">
        <v>14.3</v>
      </c>
      <c r="D9" s="84">
        <f t="shared" si="0"/>
        <v>95.3</v>
      </c>
      <c r="E9" s="62">
        <v>10.6</v>
      </c>
      <c r="F9" s="62">
        <v>10.1</v>
      </c>
      <c r="G9" s="84">
        <f t="shared" si="1"/>
        <v>95.3</v>
      </c>
      <c r="H9" s="76">
        <v>70</v>
      </c>
      <c r="I9" s="76">
        <v>65</v>
      </c>
      <c r="J9" s="126"/>
    </row>
    <row r="10" spans="1:10" ht="15.75">
      <c r="A10" s="90" t="s">
        <v>39</v>
      </c>
      <c r="B10" s="62">
        <v>26.4</v>
      </c>
      <c r="C10" s="62">
        <v>24.8</v>
      </c>
      <c r="D10" s="84">
        <f t="shared" si="0"/>
        <v>93.9</v>
      </c>
      <c r="E10" s="62">
        <v>18.3</v>
      </c>
      <c r="F10" s="62">
        <v>16.7</v>
      </c>
      <c r="G10" s="84">
        <f t="shared" si="1"/>
        <v>91.3</v>
      </c>
      <c r="H10" s="76">
        <v>68</v>
      </c>
      <c r="I10" s="76">
        <v>68</v>
      </c>
      <c r="J10" s="126"/>
    </row>
    <row r="11" spans="1:10" ht="15.75">
      <c r="A11" s="90" t="s">
        <v>40</v>
      </c>
      <c r="B11" s="62">
        <v>28.5</v>
      </c>
      <c r="C11" s="62">
        <v>25.6</v>
      </c>
      <c r="D11" s="84">
        <f t="shared" si="0"/>
        <v>89.8</v>
      </c>
      <c r="E11" s="62">
        <v>21.9</v>
      </c>
      <c r="F11" s="62">
        <v>20.3</v>
      </c>
      <c r="G11" s="84">
        <f t="shared" si="1"/>
        <v>92.7</v>
      </c>
      <c r="H11" s="76">
        <v>66</v>
      </c>
      <c r="I11" s="76">
        <v>67</v>
      </c>
      <c r="J11" s="126"/>
    </row>
    <row r="12" spans="1:10" ht="15.75">
      <c r="A12" s="90" t="s">
        <v>41</v>
      </c>
      <c r="B12" s="62">
        <v>1.3</v>
      </c>
      <c r="C12" s="62">
        <v>0.9</v>
      </c>
      <c r="D12" s="84">
        <f t="shared" si="0"/>
        <v>69.2</v>
      </c>
      <c r="E12" s="62">
        <v>1.2</v>
      </c>
      <c r="F12" s="62">
        <v>0.9</v>
      </c>
      <c r="G12" s="84">
        <f t="shared" si="1"/>
        <v>75</v>
      </c>
      <c r="H12" s="76">
        <v>59</v>
      </c>
      <c r="I12" s="76">
        <v>46</v>
      </c>
      <c r="J12" s="126"/>
    </row>
    <row r="13" spans="1:10" ht="15.75">
      <c r="A13" s="90" t="s">
        <v>42</v>
      </c>
      <c r="B13" s="62">
        <v>10.9</v>
      </c>
      <c r="C13" s="62">
        <v>9.4</v>
      </c>
      <c r="D13" s="84">
        <f t="shared" si="0"/>
        <v>86.2</v>
      </c>
      <c r="E13" s="62">
        <v>7.5</v>
      </c>
      <c r="F13" s="62">
        <v>6.7</v>
      </c>
      <c r="G13" s="84">
        <f t="shared" si="1"/>
        <v>89.3</v>
      </c>
      <c r="H13" s="76">
        <v>81</v>
      </c>
      <c r="I13" s="76">
        <v>78</v>
      </c>
      <c r="J13" s="126"/>
    </row>
    <row r="14" spans="1:10" ht="15.75">
      <c r="A14" s="90" t="s">
        <v>43</v>
      </c>
      <c r="B14" s="62">
        <v>3.4</v>
      </c>
      <c r="C14" s="62">
        <v>3.5</v>
      </c>
      <c r="D14" s="84">
        <f t="shared" si="0"/>
        <v>102.9</v>
      </c>
      <c r="E14" s="62">
        <v>2.5</v>
      </c>
      <c r="F14" s="62">
        <v>2.6</v>
      </c>
      <c r="G14" s="84">
        <f t="shared" si="1"/>
        <v>104</v>
      </c>
      <c r="H14" s="76">
        <v>73</v>
      </c>
      <c r="I14" s="76">
        <v>74</v>
      </c>
      <c r="J14" s="126"/>
    </row>
    <row r="15" spans="1:10" ht="15.75">
      <c r="A15" s="90" t="s">
        <v>44</v>
      </c>
      <c r="B15" s="62">
        <v>37.1</v>
      </c>
      <c r="C15" s="62">
        <v>35.8</v>
      </c>
      <c r="D15" s="84">
        <f t="shared" si="0"/>
        <v>96.5</v>
      </c>
      <c r="E15" s="62">
        <v>26.1</v>
      </c>
      <c r="F15" s="62">
        <v>24.8</v>
      </c>
      <c r="G15" s="84">
        <f t="shared" si="1"/>
        <v>95</v>
      </c>
      <c r="H15" s="76">
        <v>68</v>
      </c>
      <c r="I15" s="76">
        <v>66</v>
      </c>
      <c r="J15" s="126"/>
    </row>
    <row r="16" spans="1:10" ht="15.75">
      <c r="A16" s="90" t="s">
        <v>45</v>
      </c>
      <c r="B16" s="62">
        <v>12.7</v>
      </c>
      <c r="C16" s="62">
        <v>11</v>
      </c>
      <c r="D16" s="84">
        <f t="shared" si="0"/>
        <v>86.6</v>
      </c>
      <c r="E16" s="62">
        <v>8.4</v>
      </c>
      <c r="F16" s="62">
        <v>7.8</v>
      </c>
      <c r="G16" s="84">
        <f t="shared" si="1"/>
        <v>92.9</v>
      </c>
      <c r="H16" s="76">
        <v>76</v>
      </c>
      <c r="I16" s="76">
        <v>71</v>
      </c>
      <c r="J16" s="126"/>
    </row>
    <row r="17" spans="1:10" ht="15.75">
      <c r="A17" s="90" t="s">
        <v>46</v>
      </c>
      <c r="B17" s="62">
        <v>15.5</v>
      </c>
      <c r="C17" s="62">
        <v>13.3</v>
      </c>
      <c r="D17" s="84">
        <f t="shared" si="0"/>
        <v>85.8</v>
      </c>
      <c r="E17" s="62">
        <v>11.3</v>
      </c>
      <c r="F17" s="62">
        <v>9.2</v>
      </c>
      <c r="G17" s="84">
        <f t="shared" si="1"/>
        <v>81.4</v>
      </c>
      <c r="H17" s="76">
        <v>76</v>
      </c>
      <c r="I17" s="76">
        <v>70</v>
      </c>
      <c r="J17" s="126"/>
    </row>
    <row r="18" spans="1:10" ht="15.75">
      <c r="A18" s="90" t="s">
        <v>47</v>
      </c>
      <c r="B18" s="62">
        <v>8.9</v>
      </c>
      <c r="C18" s="62">
        <v>7.7</v>
      </c>
      <c r="D18" s="84">
        <f t="shared" si="0"/>
        <v>86.5</v>
      </c>
      <c r="E18" s="62">
        <v>6.3</v>
      </c>
      <c r="F18" s="62">
        <v>5.7</v>
      </c>
      <c r="G18" s="84">
        <f t="shared" si="1"/>
        <v>90.5</v>
      </c>
      <c r="H18" s="76">
        <v>71</v>
      </c>
      <c r="I18" s="76">
        <v>66</v>
      </c>
      <c r="J18" s="126"/>
    </row>
    <row r="19" spans="1:10" ht="15.75">
      <c r="A19" s="90" t="s">
        <v>48</v>
      </c>
      <c r="B19" s="62">
        <v>8.2</v>
      </c>
      <c r="C19" s="62">
        <v>7.7</v>
      </c>
      <c r="D19" s="84">
        <f t="shared" si="0"/>
        <v>93.9</v>
      </c>
      <c r="E19" s="62">
        <v>6.5</v>
      </c>
      <c r="F19" s="62">
        <v>6.2</v>
      </c>
      <c r="G19" s="84">
        <f t="shared" si="1"/>
        <v>95.4</v>
      </c>
      <c r="H19" s="76">
        <v>72</v>
      </c>
      <c r="I19" s="76">
        <v>73</v>
      </c>
      <c r="J19" s="126"/>
    </row>
    <row r="20" spans="1:10" ht="15.75">
      <c r="A20" s="90" t="s">
        <v>49</v>
      </c>
      <c r="B20" s="62">
        <v>12.7</v>
      </c>
      <c r="C20" s="62">
        <v>11.6</v>
      </c>
      <c r="D20" s="84">
        <f t="shared" si="0"/>
        <v>91.3</v>
      </c>
      <c r="E20" s="62">
        <v>10</v>
      </c>
      <c r="F20" s="62">
        <v>8.9</v>
      </c>
      <c r="G20" s="84">
        <f t="shared" si="1"/>
        <v>89</v>
      </c>
      <c r="H20" s="76">
        <v>75</v>
      </c>
      <c r="I20" s="76">
        <v>71</v>
      </c>
      <c r="J20" s="126"/>
    </row>
    <row r="21" spans="1:10" ht="15.75">
      <c r="A21" s="90" t="s">
        <v>50</v>
      </c>
      <c r="B21" s="62">
        <v>73.5</v>
      </c>
      <c r="C21" s="62">
        <v>73.7</v>
      </c>
      <c r="D21" s="84">
        <f t="shared" si="0"/>
        <v>100.3</v>
      </c>
      <c r="E21" s="62">
        <v>52.3</v>
      </c>
      <c r="F21" s="62">
        <v>52.5</v>
      </c>
      <c r="G21" s="84">
        <f t="shared" si="1"/>
        <v>100.4</v>
      </c>
      <c r="H21" s="76">
        <v>77</v>
      </c>
      <c r="I21" s="76">
        <v>76</v>
      </c>
      <c r="J21" s="126"/>
    </row>
    <row r="22" spans="1:10" ht="15.75">
      <c r="A22" s="90" t="s">
        <v>51</v>
      </c>
      <c r="B22" s="62">
        <v>15.1</v>
      </c>
      <c r="C22" s="62">
        <v>13.7</v>
      </c>
      <c r="D22" s="84">
        <f t="shared" si="0"/>
        <v>90.7</v>
      </c>
      <c r="E22" s="62">
        <v>11.1</v>
      </c>
      <c r="F22" s="62">
        <v>9.5</v>
      </c>
      <c r="G22" s="84">
        <f t="shared" si="1"/>
        <v>85.6</v>
      </c>
      <c r="H22" s="76">
        <v>69</v>
      </c>
      <c r="I22" s="76">
        <v>61</v>
      </c>
      <c r="J22" s="126"/>
    </row>
    <row r="23" spans="1:10" ht="15.75">
      <c r="A23" s="90" t="s">
        <v>52</v>
      </c>
      <c r="B23" s="62">
        <v>34.8</v>
      </c>
      <c r="C23" s="62">
        <v>33.6</v>
      </c>
      <c r="D23" s="84">
        <f t="shared" si="0"/>
        <v>96.6</v>
      </c>
      <c r="E23" s="62">
        <v>25.8</v>
      </c>
      <c r="F23" s="62">
        <v>24.3</v>
      </c>
      <c r="G23" s="84">
        <f t="shared" si="1"/>
        <v>94.2</v>
      </c>
      <c r="H23" s="76">
        <v>66</v>
      </c>
      <c r="I23" s="76">
        <v>62</v>
      </c>
      <c r="J23" s="126"/>
    </row>
    <row r="24" spans="1:10" ht="15.75">
      <c r="A24" s="90" t="s">
        <v>53</v>
      </c>
      <c r="B24" s="62">
        <v>10.6</v>
      </c>
      <c r="C24" s="62">
        <v>10.6</v>
      </c>
      <c r="D24" s="84">
        <f t="shared" si="0"/>
        <v>100</v>
      </c>
      <c r="E24" s="62">
        <v>7.3</v>
      </c>
      <c r="F24" s="62">
        <v>7</v>
      </c>
      <c r="G24" s="84">
        <f t="shared" si="1"/>
        <v>95.9</v>
      </c>
      <c r="H24" s="76">
        <v>77</v>
      </c>
      <c r="I24" s="76">
        <v>71</v>
      </c>
      <c r="J24" s="126"/>
    </row>
    <row r="25" spans="1:10" ht="15.75">
      <c r="A25" s="90" t="s">
        <v>54</v>
      </c>
      <c r="B25" s="62">
        <v>44.6</v>
      </c>
      <c r="C25" s="62">
        <v>43.3</v>
      </c>
      <c r="D25" s="84">
        <f t="shared" si="0"/>
        <v>97.1</v>
      </c>
      <c r="E25" s="62">
        <v>31.1</v>
      </c>
      <c r="F25" s="62">
        <v>29.6</v>
      </c>
      <c r="G25" s="84">
        <f t="shared" si="1"/>
        <v>95.2</v>
      </c>
      <c r="H25" s="76">
        <v>79</v>
      </c>
      <c r="I25" s="76">
        <v>76</v>
      </c>
      <c r="J25" s="126"/>
    </row>
    <row r="26" spans="1:10" ht="15.75">
      <c r="A26" s="90" t="s">
        <v>55</v>
      </c>
      <c r="B26" s="62">
        <v>6.8</v>
      </c>
      <c r="C26" s="62">
        <v>6.8</v>
      </c>
      <c r="D26" s="84">
        <f t="shared" si="0"/>
        <v>100</v>
      </c>
      <c r="E26" s="62">
        <v>4.8</v>
      </c>
      <c r="F26" s="62">
        <v>4.5</v>
      </c>
      <c r="G26" s="84">
        <f t="shared" si="1"/>
        <v>93.8</v>
      </c>
      <c r="H26" s="76">
        <v>75</v>
      </c>
      <c r="I26" s="76">
        <v>73</v>
      </c>
      <c r="J26" s="126"/>
    </row>
    <row r="27" spans="1:10" ht="15.75">
      <c r="A27" s="90" t="s">
        <v>56</v>
      </c>
      <c r="B27" s="62">
        <v>29.2</v>
      </c>
      <c r="C27" s="62">
        <v>29.9</v>
      </c>
      <c r="D27" s="84">
        <f t="shared" si="0"/>
        <v>102.4</v>
      </c>
      <c r="E27" s="62">
        <v>21.5</v>
      </c>
      <c r="F27" s="62">
        <v>21.7</v>
      </c>
      <c r="G27" s="84">
        <f t="shared" si="1"/>
        <v>100.9</v>
      </c>
      <c r="H27" s="76">
        <v>77</v>
      </c>
      <c r="I27" s="76">
        <v>78</v>
      </c>
      <c r="J27" s="126"/>
    </row>
    <row r="28" spans="1:10" ht="15.75">
      <c r="A28" s="90" t="s">
        <v>57</v>
      </c>
      <c r="B28" s="62">
        <v>48.7</v>
      </c>
      <c r="C28" s="62">
        <v>50.6</v>
      </c>
      <c r="D28" s="84">
        <f t="shared" si="0"/>
        <v>103.9</v>
      </c>
      <c r="E28" s="62">
        <v>34.3</v>
      </c>
      <c r="F28" s="62">
        <v>35.2</v>
      </c>
      <c r="G28" s="84">
        <f t="shared" si="1"/>
        <v>102.6</v>
      </c>
      <c r="H28" s="76">
        <v>72</v>
      </c>
      <c r="I28" s="76">
        <v>73</v>
      </c>
      <c r="J28" s="126"/>
    </row>
    <row r="29" spans="1:10" ht="15.75">
      <c r="A29" s="90" t="s">
        <v>58</v>
      </c>
      <c r="B29" s="62">
        <v>4.6</v>
      </c>
      <c r="C29" s="62">
        <v>4.9</v>
      </c>
      <c r="D29" s="84">
        <f t="shared" si="0"/>
        <v>106.5</v>
      </c>
      <c r="E29" s="62">
        <v>3.4</v>
      </c>
      <c r="F29" s="62">
        <v>3.3</v>
      </c>
      <c r="G29" s="84">
        <f t="shared" si="1"/>
        <v>97.1</v>
      </c>
      <c r="H29" s="76">
        <v>79</v>
      </c>
      <c r="I29" s="76">
        <v>77</v>
      </c>
      <c r="J29" s="126"/>
    </row>
    <row r="30" spans="1:10" ht="15.75">
      <c r="A30" s="90" t="s">
        <v>59</v>
      </c>
      <c r="B30" s="62">
        <v>57.7</v>
      </c>
      <c r="C30" s="62">
        <v>53.5</v>
      </c>
      <c r="D30" s="84">
        <f t="shared" si="0"/>
        <v>92.7</v>
      </c>
      <c r="E30" s="62">
        <v>44.5</v>
      </c>
      <c r="F30" s="62">
        <v>40.6</v>
      </c>
      <c r="G30" s="84">
        <f t="shared" si="1"/>
        <v>91.2</v>
      </c>
      <c r="H30" s="76">
        <v>77</v>
      </c>
      <c r="I30" s="76">
        <v>71</v>
      </c>
      <c r="J30" s="126"/>
    </row>
    <row r="31" spans="2:9" ht="15.75">
      <c r="B31" s="63"/>
      <c r="C31" s="63"/>
      <c r="D31" s="109"/>
      <c r="E31" s="63"/>
      <c r="F31" s="63"/>
      <c r="G31" s="109"/>
      <c r="H31" s="63"/>
      <c r="I31" s="63"/>
    </row>
    <row r="32" spans="2:9" ht="15.75">
      <c r="B32" s="66"/>
      <c r="C32" s="66"/>
      <c r="D32" s="133"/>
      <c r="E32" s="133"/>
      <c r="F32" s="133"/>
      <c r="G32" s="133"/>
      <c r="H32" s="66"/>
      <c r="I32" s="66"/>
    </row>
    <row r="33" spans="4:7" ht="12.75">
      <c r="D33" s="109"/>
      <c r="G33" s="109"/>
    </row>
    <row r="34" spans="4:7" ht="12.75">
      <c r="D34" s="109"/>
      <c r="G34" s="109"/>
    </row>
    <row r="35" spans="4:7" ht="12.75">
      <c r="D35" s="109"/>
      <c r="G35" s="109"/>
    </row>
    <row r="36" spans="4:7" ht="12.75">
      <c r="D36" s="109"/>
      <c r="G36" s="109"/>
    </row>
    <row r="37" spans="4:7" ht="12.75">
      <c r="D37" s="109"/>
      <c r="G37" s="109"/>
    </row>
    <row r="38" spans="4:7" ht="12.75">
      <c r="D38" s="109"/>
      <c r="G38" s="109"/>
    </row>
    <row r="39" ht="12.75">
      <c r="G39" s="109"/>
    </row>
    <row r="40" ht="12.75">
      <c r="G40" s="109"/>
    </row>
    <row r="41" ht="12.75">
      <c r="G41" s="109"/>
    </row>
    <row r="42" ht="12.75">
      <c r="G42" s="109"/>
    </row>
    <row r="43" ht="12.75">
      <c r="G43" s="109"/>
    </row>
    <row r="44" ht="12.75">
      <c r="G44" s="109"/>
    </row>
    <row r="45" ht="12.75">
      <c r="G45" s="109"/>
    </row>
    <row r="46" ht="12.75">
      <c r="G46" s="109"/>
    </row>
    <row r="47" ht="12.75">
      <c r="G47" s="109"/>
    </row>
    <row r="48" ht="12.75">
      <c r="G48" s="109"/>
    </row>
    <row r="49" ht="12.75">
      <c r="G49" s="109"/>
    </row>
    <row r="50" ht="12.75">
      <c r="G50" s="109"/>
    </row>
    <row r="51" ht="12.75">
      <c r="G51" s="109"/>
    </row>
    <row r="52" ht="12.75">
      <c r="G52" s="109"/>
    </row>
    <row r="53" ht="12.75">
      <c r="G53" s="109"/>
    </row>
    <row r="54" ht="12.75">
      <c r="G54" s="109"/>
    </row>
    <row r="55" ht="12.75">
      <c r="G55" s="109"/>
    </row>
    <row r="56" ht="12.75">
      <c r="G56" s="109"/>
    </row>
    <row r="57" ht="12.75">
      <c r="G57" s="109"/>
    </row>
    <row r="58" ht="12.75">
      <c r="G58" s="109"/>
    </row>
    <row r="59" ht="12.75">
      <c r="G59" s="109"/>
    </row>
    <row r="60" ht="12.75">
      <c r="G60" s="109"/>
    </row>
    <row r="61" ht="12.75">
      <c r="G61" s="109"/>
    </row>
    <row r="62" ht="12.75">
      <c r="G62" s="109"/>
    </row>
    <row r="63" ht="12.75">
      <c r="G63" s="109"/>
    </row>
    <row r="64" ht="12.75">
      <c r="G64" s="109"/>
    </row>
    <row r="65" ht="12.75">
      <c r="G65" s="109"/>
    </row>
    <row r="66" ht="12.75">
      <c r="G66" s="109"/>
    </row>
    <row r="67" ht="12.75">
      <c r="G67" s="109"/>
    </row>
    <row r="68" ht="12.75">
      <c r="G68" s="109"/>
    </row>
  </sheetData>
  <sheetProtection/>
  <mergeCells count="6">
    <mergeCell ref="A1:I1"/>
    <mergeCell ref="A2:I2"/>
    <mergeCell ref="A4:A5"/>
    <mergeCell ref="B4:D4"/>
    <mergeCell ref="E4:G4"/>
    <mergeCell ref="H4:I4"/>
  </mergeCells>
  <conditionalFormatting sqref="G6 D6">
    <cfRule type="cellIs" priority="1" dxfId="77" operator="greaterThanOrEqual" stopIfTrue="1">
      <formula>150</formula>
    </cfRule>
  </conditionalFormatting>
  <conditionalFormatting sqref="B7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8"/>
  <sheetViews>
    <sheetView zoomScale="75" zoomScaleNormal="75" zoomScalePageLayoutView="0" workbookViewId="0" topLeftCell="A1">
      <selection activeCell="H17" sqref="H17:I17"/>
    </sheetView>
  </sheetViews>
  <sheetFormatPr defaultColWidth="9.33203125" defaultRowHeight="12.75"/>
  <cols>
    <col min="1" max="1" width="33.83203125" style="92" customWidth="1"/>
    <col min="2" max="3" width="10.83203125" style="92" customWidth="1"/>
    <col min="4" max="4" width="12" style="92" customWidth="1"/>
    <col min="5" max="6" width="10.83203125" style="92" customWidth="1"/>
    <col min="7" max="7" width="12.83203125" style="92" customWidth="1"/>
    <col min="8" max="9" width="20.83203125" style="92" customWidth="1"/>
    <col min="10" max="16384" width="9.33203125" style="92" customWidth="1"/>
  </cols>
  <sheetData>
    <row r="1" spans="1:9" ht="15.75" customHeight="1">
      <c r="A1" s="213" t="s">
        <v>135</v>
      </c>
      <c r="B1" s="213"/>
      <c r="C1" s="213"/>
      <c r="D1" s="213"/>
      <c r="E1" s="213"/>
      <c r="F1" s="213"/>
      <c r="G1" s="213"/>
      <c r="H1" s="213"/>
      <c r="I1" s="213"/>
    </row>
    <row r="2" spans="1:9" ht="15.75" customHeight="1">
      <c r="A2" s="213" t="s">
        <v>177</v>
      </c>
      <c r="B2" s="213"/>
      <c r="C2" s="213"/>
      <c r="D2" s="213"/>
      <c r="E2" s="213"/>
      <c r="F2" s="213"/>
      <c r="G2" s="213"/>
      <c r="H2" s="213"/>
      <c r="I2" s="213"/>
    </row>
    <row r="4" spans="1:9" ht="45.75" customHeight="1">
      <c r="A4" s="212" t="s">
        <v>28</v>
      </c>
      <c r="B4" s="212" t="s">
        <v>132</v>
      </c>
      <c r="C4" s="212"/>
      <c r="D4" s="212"/>
      <c r="E4" s="212" t="s">
        <v>136</v>
      </c>
      <c r="F4" s="212"/>
      <c r="G4" s="212"/>
      <c r="H4" s="212" t="s">
        <v>137</v>
      </c>
      <c r="I4" s="212"/>
    </row>
    <row r="5" spans="1:10" ht="33.75" customHeight="1">
      <c r="A5" s="212"/>
      <c r="B5" s="172">
        <v>2013</v>
      </c>
      <c r="C5" s="172">
        <v>2014</v>
      </c>
      <c r="D5" s="158" t="s">
        <v>191</v>
      </c>
      <c r="E5" s="172">
        <v>2013</v>
      </c>
      <c r="F5" s="172">
        <v>2014</v>
      </c>
      <c r="G5" s="158" t="s">
        <v>191</v>
      </c>
      <c r="H5" s="57">
        <v>2013</v>
      </c>
      <c r="I5" s="57">
        <v>2014</v>
      </c>
      <c r="J5" s="132"/>
    </row>
    <row r="6" spans="1:10" ht="15.75" customHeight="1">
      <c r="A6" s="44" t="s">
        <v>35</v>
      </c>
      <c r="B6" s="100">
        <f>SUM(B7:B30)</f>
        <v>6040.599999999999</v>
      </c>
      <c r="C6" s="100">
        <f>SUM(C7:C30)</f>
        <v>6323.2</v>
      </c>
      <c r="D6" s="100">
        <f>C6/B6*100</f>
        <v>104.67834321093932</v>
      </c>
      <c r="E6" s="100">
        <f>SUM(E7:E30)</f>
        <v>4546.000000000001</v>
      </c>
      <c r="F6" s="100">
        <f>SUM(F7:F30)</f>
        <v>4882.899999999999</v>
      </c>
      <c r="G6" s="100">
        <f>F6/E6*100</f>
        <v>107.41091069071706</v>
      </c>
      <c r="H6" s="107">
        <v>1945</v>
      </c>
      <c r="I6" s="107">
        <v>1986</v>
      </c>
      <c r="J6" s="102"/>
    </row>
    <row r="7" spans="1:10" ht="15.75" customHeight="1">
      <c r="A7" s="90" t="s">
        <v>36</v>
      </c>
      <c r="B7" s="62">
        <v>115.2</v>
      </c>
      <c r="C7" s="62">
        <v>116.8</v>
      </c>
      <c r="D7" s="84">
        <f aca="true" t="shared" si="0" ref="D7:D30">ROUND((C7/B7)*100,1)</f>
        <v>101.4</v>
      </c>
      <c r="E7" s="62">
        <v>97</v>
      </c>
      <c r="F7" s="62">
        <v>100.2</v>
      </c>
      <c r="G7" s="84">
        <f aca="true" t="shared" si="1" ref="G7:G30">ROUND((F7/E7)*100,1)</f>
        <v>103.3</v>
      </c>
      <c r="H7" s="76">
        <v>1145</v>
      </c>
      <c r="I7" s="76">
        <v>1270</v>
      </c>
      <c r="J7" s="102"/>
    </row>
    <row r="8" spans="1:10" ht="15.75" customHeight="1">
      <c r="A8" s="90" t="s">
        <v>37</v>
      </c>
      <c r="B8" s="62">
        <v>90.6</v>
      </c>
      <c r="C8" s="62">
        <v>90.6</v>
      </c>
      <c r="D8" s="84">
        <f t="shared" si="0"/>
        <v>100</v>
      </c>
      <c r="E8" s="62">
        <v>73.6</v>
      </c>
      <c r="F8" s="62">
        <v>70.7</v>
      </c>
      <c r="G8" s="84">
        <f t="shared" si="1"/>
        <v>96.1</v>
      </c>
      <c r="H8" s="76">
        <v>1497</v>
      </c>
      <c r="I8" s="76">
        <v>1597</v>
      </c>
      <c r="J8" s="102"/>
    </row>
    <row r="9" spans="1:10" ht="15.75" customHeight="1">
      <c r="A9" s="90" t="s">
        <v>38</v>
      </c>
      <c r="B9" s="62">
        <v>601.6</v>
      </c>
      <c r="C9" s="62">
        <v>644.8</v>
      </c>
      <c r="D9" s="84">
        <f t="shared" si="0"/>
        <v>107.2</v>
      </c>
      <c r="E9" s="62">
        <v>443.7</v>
      </c>
      <c r="F9" s="62">
        <v>514.1</v>
      </c>
      <c r="G9" s="84">
        <f t="shared" si="1"/>
        <v>115.9</v>
      </c>
      <c r="H9" s="76">
        <v>2001</v>
      </c>
      <c r="I9" s="76">
        <v>2177</v>
      </c>
      <c r="J9" s="102"/>
    </row>
    <row r="10" spans="1:10" ht="15.75" customHeight="1">
      <c r="A10" s="90" t="s">
        <v>39</v>
      </c>
      <c r="B10" s="62">
        <v>974.7</v>
      </c>
      <c r="C10" s="62">
        <v>939.7</v>
      </c>
      <c r="D10" s="84">
        <f t="shared" si="0"/>
        <v>96.4</v>
      </c>
      <c r="E10" s="62">
        <v>745.7</v>
      </c>
      <c r="F10" s="62">
        <v>722.3</v>
      </c>
      <c r="G10" s="84">
        <f t="shared" si="1"/>
        <v>96.9</v>
      </c>
      <c r="H10" s="76">
        <v>2517</v>
      </c>
      <c r="I10" s="76">
        <v>2371</v>
      </c>
      <c r="J10" s="102"/>
    </row>
    <row r="11" spans="1:10" ht="15.75" customHeight="1">
      <c r="A11" s="90" t="s">
        <v>40</v>
      </c>
      <c r="B11" s="62">
        <v>65.7</v>
      </c>
      <c r="C11" s="62">
        <v>66.9</v>
      </c>
      <c r="D11" s="84">
        <f t="shared" si="0"/>
        <v>101.8</v>
      </c>
      <c r="E11" s="62">
        <v>41.9</v>
      </c>
      <c r="F11" s="62">
        <v>53.8</v>
      </c>
      <c r="G11" s="84">
        <f t="shared" si="1"/>
        <v>128.4</v>
      </c>
      <c r="H11" s="76">
        <v>1504</v>
      </c>
      <c r="I11" s="76">
        <v>1896</v>
      </c>
      <c r="J11" s="102"/>
    </row>
    <row r="12" spans="1:10" ht="15.75" customHeight="1">
      <c r="A12" s="90" t="s">
        <v>41</v>
      </c>
      <c r="B12" s="62">
        <v>42.4</v>
      </c>
      <c r="C12" s="62">
        <v>44.5</v>
      </c>
      <c r="D12" s="84">
        <f t="shared" si="0"/>
        <v>105</v>
      </c>
      <c r="E12" s="62">
        <v>33.4</v>
      </c>
      <c r="F12" s="62">
        <v>37.7</v>
      </c>
      <c r="G12" s="84">
        <f t="shared" si="1"/>
        <v>112.9</v>
      </c>
      <c r="H12" s="76">
        <v>1671</v>
      </c>
      <c r="I12" s="76">
        <v>1979</v>
      </c>
      <c r="J12" s="102"/>
    </row>
    <row r="13" spans="1:10" ht="15.75" customHeight="1">
      <c r="A13" s="90" t="s">
        <v>42</v>
      </c>
      <c r="B13" s="62">
        <v>371.6</v>
      </c>
      <c r="C13" s="62">
        <v>367.4</v>
      </c>
      <c r="D13" s="84">
        <f t="shared" si="0"/>
        <v>98.9</v>
      </c>
      <c r="E13" s="62">
        <v>272</v>
      </c>
      <c r="F13" s="62">
        <v>287.5</v>
      </c>
      <c r="G13" s="84">
        <f t="shared" si="1"/>
        <v>105.7</v>
      </c>
      <c r="H13" s="76">
        <v>2025</v>
      </c>
      <c r="I13" s="76">
        <v>1950</v>
      </c>
      <c r="J13" s="102"/>
    </row>
    <row r="14" spans="1:10" ht="15.75" customHeight="1">
      <c r="A14" s="90" t="s">
        <v>43</v>
      </c>
      <c r="B14" s="62">
        <v>323</v>
      </c>
      <c r="C14" s="62">
        <v>465.1</v>
      </c>
      <c r="D14" s="84">
        <f t="shared" si="0"/>
        <v>144</v>
      </c>
      <c r="E14" s="62">
        <v>193</v>
      </c>
      <c r="F14" s="62">
        <v>337</v>
      </c>
      <c r="G14" s="84">
        <f t="shared" si="1"/>
        <v>174.6</v>
      </c>
      <c r="H14" s="76">
        <v>2052</v>
      </c>
      <c r="I14" s="76">
        <v>3348</v>
      </c>
      <c r="J14" s="102"/>
    </row>
    <row r="15" spans="1:10" ht="15.75" customHeight="1">
      <c r="A15" s="90" t="s">
        <v>44</v>
      </c>
      <c r="B15" s="62">
        <v>636.6</v>
      </c>
      <c r="C15" s="62">
        <v>688.4</v>
      </c>
      <c r="D15" s="84">
        <f t="shared" si="0"/>
        <v>108.1</v>
      </c>
      <c r="E15" s="62">
        <v>481.8</v>
      </c>
      <c r="F15" s="62">
        <v>477.6</v>
      </c>
      <c r="G15" s="84">
        <f t="shared" si="1"/>
        <v>99.1</v>
      </c>
      <c r="H15" s="76">
        <v>2008</v>
      </c>
      <c r="I15" s="76">
        <v>2269</v>
      </c>
      <c r="J15" s="102"/>
    </row>
    <row r="16" spans="1:10" ht="15.75" customHeight="1">
      <c r="A16" s="90" t="s">
        <v>45</v>
      </c>
      <c r="B16" s="62">
        <v>183.8</v>
      </c>
      <c r="C16" s="62">
        <v>189.8</v>
      </c>
      <c r="D16" s="84">
        <f t="shared" si="0"/>
        <v>103.3</v>
      </c>
      <c r="E16" s="62">
        <v>161.2</v>
      </c>
      <c r="F16" s="62">
        <v>153.1</v>
      </c>
      <c r="G16" s="84">
        <f t="shared" si="1"/>
        <v>95</v>
      </c>
      <c r="H16" s="76">
        <v>1681</v>
      </c>
      <c r="I16" s="76">
        <v>1661</v>
      </c>
      <c r="J16" s="102"/>
    </row>
    <row r="17" spans="1:10" ht="15.75" customHeight="1">
      <c r="A17" s="90" t="s">
        <v>46</v>
      </c>
      <c r="B17" s="62">
        <v>52</v>
      </c>
      <c r="C17" s="62">
        <v>51.5</v>
      </c>
      <c r="D17" s="84">
        <f t="shared" si="0"/>
        <v>99</v>
      </c>
      <c r="E17" s="62">
        <v>40.2</v>
      </c>
      <c r="F17" s="62">
        <v>39.4</v>
      </c>
      <c r="G17" s="84">
        <f t="shared" si="1"/>
        <v>98</v>
      </c>
      <c r="H17" s="76">
        <v>1405</v>
      </c>
      <c r="I17" s="76">
        <v>1234</v>
      </c>
      <c r="J17" s="102"/>
    </row>
    <row r="18" spans="1:10" ht="15.75" customHeight="1">
      <c r="A18" s="90" t="s">
        <v>47</v>
      </c>
      <c r="B18" s="62">
        <v>270.9</v>
      </c>
      <c r="C18" s="62">
        <v>331.3</v>
      </c>
      <c r="D18" s="84">
        <f t="shared" si="0"/>
        <v>122.3</v>
      </c>
      <c r="E18" s="62">
        <v>195.1</v>
      </c>
      <c r="F18" s="62">
        <v>240.6</v>
      </c>
      <c r="G18" s="84">
        <f t="shared" si="1"/>
        <v>123.3</v>
      </c>
      <c r="H18" s="76">
        <v>2113</v>
      </c>
      <c r="I18" s="76">
        <v>2657</v>
      </c>
      <c r="J18" s="102"/>
    </row>
    <row r="19" spans="1:10" ht="15.75" customHeight="1">
      <c r="A19" s="90" t="s">
        <v>48</v>
      </c>
      <c r="B19" s="62">
        <v>62.3</v>
      </c>
      <c r="C19" s="62">
        <v>62.9</v>
      </c>
      <c r="D19" s="84">
        <f t="shared" si="0"/>
        <v>101</v>
      </c>
      <c r="E19" s="62">
        <v>47</v>
      </c>
      <c r="F19" s="62">
        <v>45.1</v>
      </c>
      <c r="G19" s="84">
        <f t="shared" si="1"/>
        <v>96</v>
      </c>
      <c r="H19" s="76">
        <v>1200</v>
      </c>
      <c r="I19" s="76">
        <v>1243</v>
      </c>
      <c r="J19" s="102"/>
    </row>
    <row r="20" spans="1:10" ht="15.75" customHeight="1">
      <c r="A20" s="90" t="s">
        <v>49</v>
      </c>
      <c r="B20" s="62">
        <v>157</v>
      </c>
      <c r="C20" s="62">
        <v>147.3</v>
      </c>
      <c r="D20" s="84">
        <f t="shared" si="0"/>
        <v>93.8</v>
      </c>
      <c r="E20" s="62">
        <v>130.5</v>
      </c>
      <c r="F20" s="62">
        <v>120.4</v>
      </c>
      <c r="G20" s="84">
        <f t="shared" si="1"/>
        <v>92.3</v>
      </c>
      <c r="H20" s="76">
        <v>1453</v>
      </c>
      <c r="I20" s="76">
        <v>1375</v>
      </c>
      <c r="J20" s="102"/>
    </row>
    <row r="21" spans="1:10" ht="15.75" customHeight="1">
      <c r="A21" s="90" t="s">
        <v>50</v>
      </c>
      <c r="B21" s="62">
        <v>596.9</v>
      </c>
      <c r="C21" s="62">
        <v>554</v>
      </c>
      <c r="D21" s="84">
        <f t="shared" si="0"/>
        <v>92.8</v>
      </c>
      <c r="E21" s="62">
        <v>503.5</v>
      </c>
      <c r="F21" s="62">
        <v>457.6</v>
      </c>
      <c r="G21" s="84">
        <f t="shared" si="1"/>
        <v>90.9</v>
      </c>
      <c r="H21" s="76">
        <v>2463</v>
      </c>
      <c r="I21" s="76">
        <v>2142</v>
      </c>
      <c r="J21" s="102"/>
    </row>
    <row r="22" spans="1:10" ht="15.75" customHeight="1">
      <c r="A22" s="90" t="s">
        <v>51</v>
      </c>
      <c r="B22" s="62">
        <v>38.4</v>
      </c>
      <c r="C22" s="62">
        <v>20.9</v>
      </c>
      <c r="D22" s="84">
        <f t="shared" si="0"/>
        <v>54.4</v>
      </c>
      <c r="E22" s="62">
        <v>36.4</v>
      </c>
      <c r="F22" s="62">
        <v>19.6</v>
      </c>
      <c r="G22" s="84">
        <f t="shared" si="1"/>
        <v>53.8</v>
      </c>
      <c r="H22" s="76">
        <v>1089</v>
      </c>
      <c r="I22" s="76">
        <v>719</v>
      </c>
      <c r="J22" s="102"/>
    </row>
    <row r="23" spans="1:10" ht="15.75" customHeight="1">
      <c r="A23" s="90" t="s">
        <v>52</v>
      </c>
      <c r="B23" s="62">
        <v>89.2</v>
      </c>
      <c r="C23" s="62">
        <v>92.6</v>
      </c>
      <c r="D23" s="84">
        <f t="shared" si="0"/>
        <v>103.8</v>
      </c>
      <c r="E23" s="62">
        <v>63.9</v>
      </c>
      <c r="F23" s="62">
        <v>71.1</v>
      </c>
      <c r="G23" s="84">
        <f t="shared" si="1"/>
        <v>111.3</v>
      </c>
      <c r="H23" s="76">
        <v>1512</v>
      </c>
      <c r="I23" s="76">
        <v>1609</v>
      </c>
      <c r="J23" s="102"/>
    </row>
    <row r="24" spans="1:10" ht="15.75" customHeight="1">
      <c r="A24" s="90" t="s">
        <v>53</v>
      </c>
      <c r="B24" s="62">
        <v>172.4</v>
      </c>
      <c r="C24" s="62">
        <v>225.4</v>
      </c>
      <c r="D24" s="84">
        <f t="shared" si="0"/>
        <v>130.7</v>
      </c>
      <c r="E24" s="62">
        <v>128.6</v>
      </c>
      <c r="F24" s="62">
        <v>191.7</v>
      </c>
      <c r="G24" s="84">
        <f t="shared" si="1"/>
        <v>149.1</v>
      </c>
      <c r="H24" s="76">
        <v>1502</v>
      </c>
      <c r="I24" s="76">
        <v>1448</v>
      </c>
      <c r="J24" s="102"/>
    </row>
    <row r="25" spans="1:10" ht="15.75" customHeight="1">
      <c r="A25" s="90" t="s">
        <v>54</v>
      </c>
      <c r="B25" s="62">
        <v>259.2</v>
      </c>
      <c r="C25" s="62">
        <v>265.3</v>
      </c>
      <c r="D25" s="84">
        <f t="shared" si="0"/>
        <v>102.4</v>
      </c>
      <c r="E25" s="62">
        <v>160.7</v>
      </c>
      <c r="F25" s="62">
        <v>188.8</v>
      </c>
      <c r="G25" s="84">
        <f t="shared" si="1"/>
        <v>117.5</v>
      </c>
      <c r="H25" s="76">
        <v>2646</v>
      </c>
      <c r="I25" s="76">
        <v>1894</v>
      </c>
      <c r="J25" s="102"/>
    </row>
    <row r="26" spans="1:10" ht="15.75">
      <c r="A26" s="90" t="s">
        <v>55</v>
      </c>
      <c r="B26" s="62">
        <v>144.2</v>
      </c>
      <c r="C26" s="62">
        <v>139.9</v>
      </c>
      <c r="D26" s="84">
        <f t="shared" si="0"/>
        <v>97</v>
      </c>
      <c r="E26" s="62">
        <v>124.3</v>
      </c>
      <c r="F26" s="62">
        <v>122.2</v>
      </c>
      <c r="G26" s="84">
        <f t="shared" si="1"/>
        <v>98.3</v>
      </c>
      <c r="H26" s="76">
        <v>1837</v>
      </c>
      <c r="I26" s="76">
        <v>1667</v>
      </c>
      <c r="J26" s="102"/>
    </row>
    <row r="27" spans="1:10" ht="15.75">
      <c r="A27" s="90" t="s">
        <v>56</v>
      </c>
      <c r="B27" s="62">
        <v>187.5</v>
      </c>
      <c r="C27" s="62">
        <v>227.5</v>
      </c>
      <c r="D27" s="84">
        <f t="shared" si="0"/>
        <v>121.3</v>
      </c>
      <c r="E27" s="62">
        <v>145.3</v>
      </c>
      <c r="F27" s="62">
        <v>189.4</v>
      </c>
      <c r="G27" s="84">
        <f t="shared" si="1"/>
        <v>130.4</v>
      </c>
      <c r="H27" s="76">
        <v>2683</v>
      </c>
      <c r="I27" s="76">
        <v>2263</v>
      </c>
      <c r="J27" s="102"/>
    </row>
    <row r="28" spans="1:10" ht="15.75">
      <c r="A28" s="90" t="s">
        <v>57</v>
      </c>
      <c r="B28" s="62">
        <v>386</v>
      </c>
      <c r="C28" s="62">
        <v>366.9</v>
      </c>
      <c r="D28" s="84">
        <f t="shared" si="0"/>
        <v>95.1</v>
      </c>
      <c r="E28" s="62">
        <v>275.6</v>
      </c>
      <c r="F28" s="62">
        <v>277</v>
      </c>
      <c r="G28" s="84">
        <f t="shared" si="1"/>
        <v>100.5</v>
      </c>
      <c r="H28" s="76">
        <v>1586</v>
      </c>
      <c r="I28" s="76">
        <v>1537</v>
      </c>
      <c r="J28" s="102"/>
    </row>
    <row r="29" spans="1:10" ht="15.75">
      <c r="A29" s="90" t="s">
        <v>58</v>
      </c>
      <c r="B29" s="62">
        <v>99.3</v>
      </c>
      <c r="C29" s="62">
        <v>100.7</v>
      </c>
      <c r="D29" s="84">
        <f t="shared" si="0"/>
        <v>101.4</v>
      </c>
      <c r="E29" s="62">
        <v>66.8</v>
      </c>
      <c r="F29" s="62">
        <v>77.7</v>
      </c>
      <c r="G29" s="84">
        <f t="shared" si="1"/>
        <v>116.3</v>
      </c>
      <c r="H29" s="76">
        <v>1657</v>
      </c>
      <c r="I29" s="76">
        <v>1639</v>
      </c>
      <c r="J29" s="102"/>
    </row>
    <row r="30" spans="1:10" ht="15.75">
      <c r="A30" s="90" t="s">
        <v>59</v>
      </c>
      <c r="B30" s="62">
        <v>120.1</v>
      </c>
      <c r="C30" s="62">
        <v>123</v>
      </c>
      <c r="D30" s="84">
        <f t="shared" si="0"/>
        <v>102.4</v>
      </c>
      <c r="E30" s="62">
        <v>84.8</v>
      </c>
      <c r="F30" s="62">
        <v>88.3</v>
      </c>
      <c r="G30" s="84">
        <f t="shared" si="1"/>
        <v>104.1</v>
      </c>
      <c r="H30" s="76">
        <v>1230</v>
      </c>
      <c r="I30" s="76">
        <v>1474</v>
      </c>
      <c r="J30" s="102"/>
    </row>
    <row r="31" spans="2:9" ht="15.75">
      <c r="B31" s="63"/>
      <c r="C31" s="63"/>
      <c r="D31" s="109"/>
      <c r="E31" s="63"/>
      <c r="F31" s="63"/>
      <c r="G31" s="109"/>
      <c r="H31" s="63"/>
      <c r="I31" s="63"/>
    </row>
    <row r="32" spans="4:9" ht="15.75">
      <c r="D32" s="109"/>
      <c r="E32" s="63"/>
      <c r="F32" s="63"/>
      <c r="G32" s="109"/>
      <c r="H32" s="63"/>
      <c r="I32" s="63"/>
    </row>
    <row r="33" spans="2:7" ht="14.25">
      <c r="B33" s="134"/>
      <c r="C33" s="134"/>
      <c r="D33" s="134"/>
      <c r="E33" s="134"/>
      <c r="F33" s="134"/>
      <c r="G33" s="109"/>
    </row>
    <row r="34" spans="4:7" ht="12.75">
      <c r="D34" s="109"/>
      <c r="G34" s="109"/>
    </row>
    <row r="35" spans="4:7" ht="12.75">
      <c r="D35" s="109"/>
      <c r="G35" s="109"/>
    </row>
    <row r="36" spans="4:7" ht="12.75">
      <c r="D36" s="109"/>
      <c r="G36" s="109"/>
    </row>
    <row r="37" spans="4:7" ht="12.75">
      <c r="D37" s="109"/>
      <c r="G37" s="109"/>
    </row>
    <row r="38" spans="4:7" ht="12.75">
      <c r="D38" s="109"/>
      <c r="G38" s="109"/>
    </row>
  </sheetData>
  <sheetProtection/>
  <mergeCells count="6">
    <mergeCell ref="A1:I1"/>
    <mergeCell ref="A2:I2"/>
    <mergeCell ref="A4:A5"/>
    <mergeCell ref="B4:D4"/>
    <mergeCell ref="E4:G4"/>
    <mergeCell ref="H4:I4"/>
  </mergeCells>
  <conditionalFormatting sqref="G6 D6">
    <cfRule type="cellIs" priority="1" dxfId="77" operator="greaterThanOrEqual" stopIfTrue="1">
      <formula>150</formula>
    </cfRule>
  </conditionalFormatting>
  <conditionalFormatting sqref="B7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4:A7"/>
  <sheetViews>
    <sheetView zoomScale="75" zoomScaleNormal="75" zoomScalePageLayoutView="0" workbookViewId="0" topLeftCell="A1">
      <selection activeCell="T21" sqref="T21"/>
    </sheetView>
  </sheetViews>
  <sheetFormatPr defaultColWidth="9.33203125" defaultRowHeight="12.75"/>
  <cols>
    <col min="13" max="13" width="9.5" style="0" customWidth="1"/>
    <col min="16" max="16" width="4.5" style="0" customWidth="1"/>
  </cols>
  <sheetData>
    <row r="4" ht="12.75">
      <c r="A4" s="1"/>
    </row>
    <row r="5" ht="12.75">
      <c r="A5" s="1"/>
    </row>
    <row r="6" ht="12.75">
      <c r="A6" s="1"/>
    </row>
    <row r="7" ht="12.75">
      <c r="A7" s="1"/>
    </row>
  </sheetData>
  <sheetProtection/>
  <printOptions horizontalCentered="1"/>
  <pageMargins left="1.0236220472440944" right="0.5118110236220472" top="0.4724409448818898" bottom="0.4724409448818898" header="0.35433070866141736" footer="0.35433070866141736"/>
  <pageSetup horizontalDpi="600" verticalDpi="600" orientation="landscape" paperSize="9" scale="95" r:id="rId3"/>
  <legacyDrawing r:id="rId2"/>
  <oleObjects>
    <oleObject progId="Word.Document.8" shapeId="1420284" r:id="rId1"/>
  </oleObjects>
</worksheet>
</file>

<file path=xl/worksheets/sheet30.xml><?xml version="1.0" encoding="utf-8"?>
<worksheet xmlns="http://schemas.openxmlformats.org/spreadsheetml/2006/main" xmlns:r="http://schemas.openxmlformats.org/officeDocument/2006/relationships">
  <dimension ref="A1:EV41"/>
  <sheetViews>
    <sheetView zoomScale="80" zoomScaleNormal="80" zoomScalePageLayoutView="0" workbookViewId="0" topLeftCell="A1">
      <selection activeCell="M21" sqref="M21"/>
    </sheetView>
  </sheetViews>
  <sheetFormatPr defaultColWidth="9.33203125" defaultRowHeight="12.75"/>
  <cols>
    <col min="1" max="1" width="31.83203125" style="92" customWidth="1"/>
    <col min="2" max="2" width="11.66015625" style="92" customWidth="1"/>
    <col min="3" max="3" width="10.66015625" style="92" customWidth="1"/>
    <col min="4" max="4" width="11.83203125" style="92" customWidth="1"/>
    <col min="5" max="5" width="10.5" style="92" customWidth="1"/>
    <col min="6" max="6" width="11" style="92" customWidth="1"/>
    <col min="7" max="9" width="11.83203125" style="92" customWidth="1"/>
    <col min="10" max="10" width="10.33203125" style="92" customWidth="1"/>
    <col min="11" max="11" width="10.16015625" style="92" customWidth="1"/>
    <col min="12" max="12" width="9.33203125" style="92" customWidth="1"/>
    <col min="18" max="18" width="31.83203125" style="0" customWidth="1"/>
    <col min="19" max="19" width="11.66015625" style="0" customWidth="1"/>
    <col min="20" max="20" width="10.33203125" style="0" customWidth="1"/>
    <col min="21" max="21" width="11.83203125" style="0" hidden="1" customWidth="1"/>
    <col min="22" max="22" width="10.5" style="0" customWidth="1"/>
    <col min="23" max="23" width="11" style="0" customWidth="1"/>
    <col min="24" max="24" width="11.83203125" style="0" customWidth="1"/>
    <col min="25" max="25" width="11.5" style="0" customWidth="1"/>
    <col min="26" max="26" width="11.83203125" style="0" hidden="1" customWidth="1"/>
    <col min="27" max="27" width="10.33203125" style="0" customWidth="1"/>
    <col min="28" max="28" width="10.16015625" style="0" customWidth="1"/>
    <col min="33" max="33" width="31.83203125" style="0" customWidth="1"/>
    <col min="34" max="34" width="11.66015625" style="0" customWidth="1"/>
    <col min="35" max="35" width="10.66015625" style="0" customWidth="1"/>
    <col min="36" max="36" width="11.83203125" style="0" customWidth="1"/>
    <col min="37" max="37" width="10.5" style="0" customWidth="1"/>
    <col min="38" max="38" width="11" style="0" customWidth="1"/>
    <col min="39" max="41" width="11.83203125" style="0" customWidth="1"/>
    <col min="42" max="42" width="10.33203125" style="0" customWidth="1"/>
    <col min="43" max="43" width="10.16015625" style="0" customWidth="1"/>
    <col min="153" max="16384" width="9.33203125" style="92" customWidth="1"/>
  </cols>
  <sheetData>
    <row r="1" spans="1:11" ht="15.75" customHeight="1">
      <c r="A1" s="213" t="s">
        <v>138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</row>
    <row r="2" spans="1:11" ht="15.75" customHeight="1">
      <c r="A2" s="213" t="s">
        <v>177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</row>
    <row r="4" spans="1:11" ht="17.25" customHeight="1">
      <c r="A4" s="212" t="s">
        <v>28</v>
      </c>
      <c r="B4" s="212" t="s">
        <v>100</v>
      </c>
      <c r="C4" s="212"/>
      <c r="D4" s="212"/>
      <c r="E4" s="212"/>
      <c r="F4" s="212"/>
      <c r="G4" s="212" t="s">
        <v>101</v>
      </c>
      <c r="H4" s="212"/>
      <c r="I4" s="212"/>
      <c r="J4" s="212"/>
      <c r="K4" s="212"/>
    </row>
    <row r="5" spans="1:11" ht="24.75" customHeight="1">
      <c r="A5" s="212"/>
      <c r="B5" s="212" t="s">
        <v>139</v>
      </c>
      <c r="C5" s="212"/>
      <c r="D5" s="212"/>
      <c r="E5" s="212" t="s">
        <v>140</v>
      </c>
      <c r="F5" s="212"/>
      <c r="G5" s="212" t="s">
        <v>139</v>
      </c>
      <c r="H5" s="212"/>
      <c r="I5" s="212"/>
      <c r="J5" s="212" t="s">
        <v>140</v>
      </c>
      <c r="K5" s="212"/>
    </row>
    <row r="6" spans="1:11" ht="40.5" customHeight="1">
      <c r="A6" s="212"/>
      <c r="B6" s="172">
        <v>2013</v>
      </c>
      <c r="C6" s="172">
        <v>2014</v>
      </c>
      <c r="D6" s="158" t="s">
        <v>191</v>
      </c>
      <c r="E6" s="57">
        <v>2013</v>
      </c>
      <c r="F6" s="57">
        <v>2014</v>
      </c>
      <c r="G6" s="172">
        <v>2013</v>
      </c>
      <c r="H6" s="172">
        <v>2014</v>
      </c>
      <c r="I6" s="158" t="s">
        <v>191</v>
      </c>
      <c r="J6" s="57">
        <v>2013</v>
      </c>
      <c r="K6" s="57">
        <v>2014</v>
      </c>
    </row>
    <row r="7" spans="1:152" s="127" customFormat="1" ht="15.75" customHeight="1">
      <c r="A7" s="44" t="s">
        <v>35</v>
      </c>
      <c r="B7" s="100">
        <f>SUM(B8:B31)</f>
        <v>15.699999999999998</v>
      </c>
      <c r="C7" s="100">
        <f>SUM(C8:C31)</f>
        <v>12.899999999999999</v>
      </c>
      <c r="D7" s="100">
        <f>C7/B7*100</f>
        <v>82.16560509554141</v>
      </c>
      <c r="E7" s="110">
        <v>0.7</v>
      </c>
      <c r="F7" s="110">
        <v>0.6</v>
      </c>
      <c r="G7" s="100">
        <f>SUM(G8:G31)</f>
        <v>523.0999999999999</v>
      </c>
      <c r="H7" s="100">
        <f>SUM(H8:H31)</f>
        <v>619.6000000000001</v>
      </c>
      <c r="I7" s="100">
        <f>H7/G7*100</f>
        <v>118.44771554196143</v>
      </c>
      <c r="J7" s="110">
        <v>4.7</v>
      </c>
      <c r="K7" s="110">
        <v>5.4</v>
      </c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</row>
    <row r="8" spans="1:11" ht="15.75">
      <c r="A8" s="90" t="s">
        <v>36</v>
      </c>
      <c r="B8" s="62">
        <v>0.7</v>
      </c>
      <c r="C8" s="62">
        <v>0.5</v>
      </c>
      <c r="D8" s="84">
        <f aca="true" t="shared" si="0" ref="D8:D30">ROUND((C8/B8)*100,1)</f>
        <v>71.4</v>
      </c>
      <c r="E8" s="72">
        <v>0.4</v>
      </c>
      <c r="F8" s="72">
        <v>0.4</v>
      </c>
      <c r="G8" s="62">
        <v>5.8</v>
      </c>
      <c r="H8" s="62">
        <v>6.9</v>
      </c>
      <c r="I8" s="84">
        <f aca="true" t="shared" si="1" ref="I8:I31">ROUND((H8/G8)*100,1)</f>
        <v>119</v>
      </c>
      <c r="J8" s="72">
        <v>2.6</v>
      </c>
      <c r="K8" s="72">
        <v>2.8</v>
      </c>
    </row>
    <row r="9" spans="1:11" ht="15.75">
      <c r="A9" s="90" t="s">
        <v>37</v>
      </c>
      <c r="B9" s="62">
        <v>0.4</v>
      </c>
      <c r="C9" s="62">
        <v>0.4</v>
      </c>
      <c r="D9" s="84">
        <f t="shared" si="0"/>
        <v>100</v>
      </c>
      <c r="E9" s="72">
        <v>0.4</v>
      </c>
      <c r="F9" s="72">
        <v>0.4</v>
      </c>
      <c r="G9" s="62">
        <v>1.9</v>
      </c>
      <c r="H9" s="62">
        <v>1.4</v>
      </c>
      <c r="I9" s="84">
        <f t="shared" si="1"/>
        <v>73.7</v>
      </c>
      <c r="J9" s="72">
        <v>0.9</v>
      </c>
      <c r="K9" s="72">
        <v>0.7</v>
      </c>
    </row>
    <row r="10" spans="1:11" ht="15.75">
      <c r="A10" s="90" t="s">
        <v>38</v>
      </c>
      <c r="B10" s="62">
        <v>0.5</v>
      </c>
      <c r="C10" s="62">
        <v>0.4</v>
      </c>
      <c r="D10" s="84">
        <f t="shared" si="0"/>
        <v>80</v>
      </c>
      <c r="E10" s="72">
        <v>1</v>
      </c>
      <c r="F10" s="72">
        <v>0.8</v>
      </c>
      <c r="G10" s="62">
        <v>67.1</v>
      </c>
      <c r="H10" s="62">
        <v>78</v>
      </c>
      <c r="I10" s="84">
        <f t="shared" si="1"/>
        <v>116.2</v>
      </c>
      <c r="J10" s="72">
        <v>7.3</v>
      </c>
      <c r="K10" s="72">
        <v>6.5</v>
      </c>
    </row>
    <row r="11" spans="1:11" ht="15.75">
      <c r="A11" s="90" t="s">
        <v>39</v>
      </c>
      <c r="B11" s="62">
        <v>1.8</v>
      </c>
      <c r="C11" s="62">
        <v>1.5</v>
      </c>
      <c r="D11" s="84">
        <f t="shared" si="0"/>
        <v>83.3</v>
      </c>
      <c r="E11" s="72">
        <v>1.8</v>
      </c>
      <c r="F11" s="72">
        <v>1.8</v>
      </c>
      <c r="G11" s="62">
        <v>91.5</v>
      </c>
      <c r="H11" s="62">
        <v>92.3</v>
      </c>
      <c r="I11" s="84">
        <f t="shared" si="1"/>
        <v>100.9</v>
      </c>
      <c r="J11" s="72">
        <v>5.4</v>
      </c>
      <c r="K11" s="72">
        <v>5.8</v>
      </c>
    </row>
    <row r="12" spans="1:11" ht="15.75">
      <c r="A12" s="90" t="s">
        <v>40</v>
      </c>
      <c r="B12" s="62">
        <v>0.6</v>
      </c>
      <c r="C12" s="62">
        <v>0.4</v>
      </c>
      <c r="D12" s="84">
        <f t="shared" si="0"/>
        <v>66.7</v>
      </c>
      <c r="E12" s="72">
        <v>0.5</v>
      </c>
      <c r="F12" s="72">
        <v>0.4</v>
      </c>
      <c r="G12" s="62">
        <v>2.1</v>
      </c>
      <c r="H12" s="62">
        <v>1.1</v>
      </c>
      <c r="I12" s="84">
        <f t="shared" si="1"/>
        <v>52.4</v>
      </c>
      <c r="J12" s="72">
        <v>1.8</v>
      </c>
      <c r="K12" s="72">
        <v>0.8</v>
      </c>
    </row>
    <row r="13" spans="1:11" ht="15.75">
      <c r="A13" s="90" t="s">
        <v>41</v>
      </c>
      <c r="B13" s="60">
        <v>0.3</v>
      </c>
      <c r="C13" s="60">
        <v>0</v>
      </c>
      <c r="D13" s="84">
        <f t="shared" si="0"/>
        <v>0</v>
      </c>
      <c r="E13" s="72">
        <v>4.4</v>
      </c>
      <c r="F13" s="72">
        <v>0.2</v>
      </c>
      <c r="G13" s="62">
        <v>1.9</v>
      </c>
      <c r="H13" s="62">
        <v>2.3</v>
      </c>
      <c r="I13" s="84">
        <f t="shared" si="1"/>
        <v>121.1</v>
      </c>
      <c r="J13" s="72">
        <v>2.1</v>
      </c>
      <c r="K13" s="72">
        <v>3</v>
      </c>
    </row>
    <row r="14" spans="1:12" ht="15.75">
      <c r="A14" s="90" t="s">
        <v>42</v>
      </c>
      <c r="B14" s="62">
        <v>0.5</v>
      </c>
      <c r="C14" s="62">
        <v>0.5</v>
      </c>
      <c r="D14" s="84">
        <f t="shared" si="0"/>
        <v>100</v>
      </c>
      <c r="E14" s="72">
        <v>1.2</v>
      </c>
      <c r="F14" s="72">
        <v>1.4</v>
      </c>
      <c r="G14" s="62">
        <v>30.1</v>
      </c>
      <c r="H14" s="62">
        <v>33.2</v>
      </c>
      <c r="I14" s="84">
        <f t="shared" si="1"/>
        <v>110.3</v>
      </c>
      <c r="J14" s="72">
        <v>4.3</v>
      </c>
      <c r="K14" s="72">
        <v>5</v>
      </c>
      <c r="L14" s="96"/>
    </row>
    <row r="15" spans="1:12" ht="15.75">
      <c r="A15" s="90" t="s">
        <v>43</v>
      </c>
      <c r="B15" s="60">
        <v>0.1</v>
      </c>
      <c r="C15" s="60">
        <v>0.1</v>
      </c>
      <c r="D15" s="84">
        <f t="shared" si="0"/>
        <v>100</v>
      </c>
      <c r="E15" s="72">
        <v>0.5</v>
      </c>
      <c r="F15" s="72">
        <v>0.3</v>
      </c>
      <c r="G15" s="62">
        <v>19.5</v>
      </c>
      <c r="H15" s="62">
        <v>67.8</v>
      </c>
      <c r="I15" s="84">
        <f t="shared" si="1"/>
        <v>347.7</v>
      </c>
      <c r="J15" s="72">
        <v>3.7</v>
      </c>
      <c r="K15" s="72">
        <v>8.9</v>
      </c>
      <c r="L15" s="96"/>
    </row>
    <row r="16" spans="1:12" ht="15.75">
      <c r="A16" s="90" t="s">
        <v>44</v>
      </c>
      <c r="B16" s="62">
        <v>1.1</v>
      </c>
      <c r="C16" s="62">
        <v>0.8</v>
      </c>
      <c r="D16" s="84">
        <f t="shared" si="0"/>
        <v>72.7</v>
      </c>
      <c r="E16" s="72">
        <v>0.8</v>
      </c>
      <c r="F16" s="72">
        <v>0.6</v>
      </c>
      <c r="G16" s="62">
        <v>63.8</v>
      </c>
      <c r="H16" s="62">
        <v>62.6</v>
      </c>
      <c r="I16" s="84">
        <f t="shared" si="1"/>
        <v>98.1</v>
      </c>
      <c r="J16" s="72">
        <v>5.9</v>
      </c>
      <c r="K16" s="72">
        <v>5.4</v>
      </c>
      <c r="L16" s="96"/>
    </row>
    <row r="17" spans="1:12" ht="15.75">
      <c r="A17" s="90" t="s">
        <v>45</v>
      </c>
      <c r="B17" s="62">
        <v>0.6</v>
      </c>
      <c r="C17" s="62">
        <v>0.7</v>
      </c>
      <c r="D17" s="84">
        <f t="shared" si="0"/>
        <v>116.7</v>
      </c>
      <c r="E17" s="72">
        <v>1.3</v>
      </c>
      <c r="F17" s="72">
        <v>1.7</v>
      </c>
      <c r="G17" s="62">
        <v>20.9</v>
      </c>
      <c r="H17" s="62">
        <v>20.6</v>
      </c>
      <c r="I17" s="84">
        <f t="shared" si="1"/>
        <v>98.6</v>
      </c>
      <c r="J17" s="72">
        <v>6</v>
      </c>
      <c r="K17" s="72">
        <v>6.4</v>
      </c>
      <c r="L17" s="96"/>
    </row>
    <row r="18" spans="1:12" ht="15.75">
      <c r="A18" s="90" t="s">
        <v>46</v>
      </c>
      <c r="B18" s="62">
        <v>0.6</v>
      </c>
      <c r="C18" s="62">
        <v>0.7</v>
      </c>
      <c r="D18" s="84">
        <f t="shared" si="0"/>
        <v>116.7</v>
      </c>
      <c r="E18" s="72">
        <v>1.1</v>
      </c>
      <c r="F18" s="72">
        <v>1.1</v>
      </c>
      <c r="G18" s="62">
        <v>1.7</v>
      </c>
      <c r="H18" s="62">
        <v>1.6</v>
      </c>
      <c r="I18" s="84">
        <f t="shared" si="1"/>
        <v>94.1</v>
      </c>
      <c r="J18" s="72">
        <v>2.4</v>
      </c>
      <c r="K18" s="72">
        <v>1.6</v>
      </c>
      <c r="L18" s="96"/>
    </row>
    <row r="19" spans="1:12" ht="15.75">
      <c r="A19" s="90" t="s">
        <v>47</v>
      </c>
      <c r="B19" s="62">
        <v>0.1</v>
      </c>
      <c r="C19" s="60">
        <v>0.1</v>
      </c>
      <c r="D19" s="84">
        <f t="shared" si="0"/>
        <v>100</v>
      </c>
      <c r="E19" s="72">
        <v>0.3</v>
      </c>
      <c r="F19" s="72">
        <v>0.3</v>
      </c>
      <c r="G19" s="62">
        <v>36.1</v>
      </c>
      <c r="H19" s="62">
        <v>40.3</v>
      </c>
      <c r="I19" s="84">
        <f t="shared" si="1"/>
        <v>111.6</v>
      </c>
      <c r="J19" s="72">
        <v>6.8</v>
      </c>
      <c r="K19" s="72">
        <v>6.2</v>
      </c>
      <c r="L19" s="96"/>
    </row>
    <row r="20" spans="1:12" ht="15.75">
      <c r="A20" s="90" t="s">
        <v>48</v>
      </c>
      <c r="B20" s="60">
        <v>0.1</v>
      </c>
      <c r="C20" s="60">
        <v>0.1</v>
      </c>
      <c r="D20" s="84">
        <f t="shared" si="0"/>
        <v>100</v>
      </c>
      <c r="E20" s="72">
        <v>0.4</v>
      </c>
      <c r="F20" s="72">
        <v>0.5</v>
      </c>
      <c r="G20" s="62">
        <v>2.7</v>
      </c>
      <c r="H20" s="62">
        <v>3.5</v>
      </c>
      <c r="I20" s="84">
        <f t="shared" si="1"/>
        <v>129.6</v>
      </c>
      <c r="J20" s="72">
        <v>2.4</v>
      </c>
      <c r="K20" s="72">
        <v>2.8</v>
      </c>
      <c r="L20" s="96"/>
    </row>
    <row r="21" spans="1:12" ht="15.75">
      <c r="A21" s="90" t="s">
        <v>49</v>
      </c>
      <c r="B21" s="62">
        <v>0.3</v>
      </c>
      <c r="C21" s="62">
        <v>0.2</v>
      </c>
      <c r="D21" s="84">
        <f t="shared" si="0"/>
        <v>66.7</v>
      </c>
      <c r="E21" s="72">
        <v>0.5</v>
      </c>
      <c r="F21" s="72">
        <v>0.5</v>
      </c>
      <c r="G21" s="62">
        <v>8.9</v>
      </c>
      <c r="H21" s="62">
        <v>9.4</v>
      </c>
      <c r="I21" s="84">
        <f t="shared" si="1"/>
        <v>105.6</v>
      </c>
      <c r="J21" s="72">
        <v>3.8</v>
      </c>
      <c r="K21" s="72">
        <v>3.3</v>
      </c>
      <c r="L21" s="96"/>
    </row>
    <row r="22" spans="1:12" ht="15.75">
      <c r="A22" s="90" t="s">
        <v>50</v>
      </c>
      <c r="B22" s="62">
        <v>1.2</v>
      </c>
      <c r="C22" s="62">
        <v>0.9</v>
      </c>
      <c r="D22" s="84">
        <f t="shared" si="0"/>
        <v>75</v>
      </c>
      <c r="E22" s="72">
        <v>0.5</v>
      </c>
      <c r="F22" s="72">
        <v>0.4</v>
      </c>
      <c r="G22" s="62">
        <v>53</v>
      </c>
      <c r="H22" s="62">
        <v>58.7</v>
      </c>
      <c r="I22" s="84">
        <f t="shared" si="1"/>
        <v>110.8</v>
      </c>
      <c r="J22" s="72">
        <v>5.2</v>
      </c>
      <c r="K22" s="72">
        <v>5.6</v>
      </c>
      <c r="L22" s="96"/>
    </row>
    <row r="23" spans="1:12" ht="15.75">
      <c r="A23" s="90" t="s">
        <v>51</v>
      </c>
      <c r="B23" s="62">
        <v>0.3</v>
      </c>
      <c r="C23" s="62">
        <v>0.3</v>
      </c>
      <c r="D23" s="84">
        <f t="shared" si="0"/>
        <v>100</v>
      </c>
      <c r="E23" s="72">
        <v>0.5</v>
      </c>
      <c r="F23" s="72">
        <v>0.5</v>
      </c>
      <c r="G23" s="62">
        <v>1.8</v>
      </c>
      <c r="H23" s="62">
        <v>0.7</v>
      </c>
      <c r="I23" s="84">
        <f t="shared" si="1"/>
        <v>38.9</v>
      </c>
      <c r="J23" s="72">
        <v>1.8</v>
      </c>
      <c r="K23" s="72">
        <v>0.8</v>
      </c>
      <c r="L23" s="96"/>
    </row>
    <row r="24" spans="1:12" ht="15.75">
      <c r="A24" s="90" t="s">
        <v>52</v>
      </c>
      <c r="B24" s="62">
        <v>0.9</v>
      </c>
      <c r="C24" s="62">
        <v>0.7</v>
      </c>
      <c r="D24" s="84">
        <f t="shared" si="0"/>
        <v>77.8</v>
      </c>
      <c r="E24" s="72">
        <v>0.6</v>
      </c>
      <c r="F24" s="72">
        <v>0.5</v>
      </c>
      <c r="G24" s="62">
        <v>5.4</v>
      </c>
      <c r="H24" s="62">
        <v>7.5</v>
      </c>
      <c r="I24" s="84">
        <f t="shared" si="1"/>
        <v>138.9</v>
      </c>
      <c r="J24" s="72">
        <v>4.2</v>
      </c>
      <c r="K24" s="72">
        <v>4.7</v>
      </c>
      <c r="L24" s="96"/>
    </row>
    <row r="25" spans="1:11" ht="15.75">
      <c r="A25" s="90" t="s">
        <v>53</v>
      </c>
      <c r="B25" s="62">
        <v>0.2</v>
      </c>
      <c r="C25" s="62">
        <v>0.1</v>
      </c>
      <c r="D25" s="84">
        <f t="shared" si="0"/>
        <v>50</v>
      </c>
      <c r="E25" s="72">
        <v>0.4</v>
      </c>
      <c r="F25" s="72">
        <v>0.2</v>
      </c>
      <c r="G25" s="62">
        <v>3.4</v>
      </c>
      <c r="H25" s="62">
        <v>3</v>
      </c>
      <c r="I25" s="84">
        <f t="shared" si="1"/>
        <v>88.2</v>
      </c>
      <c r="J25" s="72">
        <v>1.2</v>
      </c>
      <c r="K25" s="72">
        <v>0.7</v>
      </c>
    </row>
    <row r="26" spans="1:11" ht="15.75">
      <c r="A26" s="90" t="s">
        <v>54</v>
      </c>
      <c r="B26" s="62">
        <v>1.2</v>
      </c>
      <c r="C26" s="62">
        <v>1.1</v>
      </c>
      <c r="D26" s="84">
        <f t="shared" si="0"/>
        <v>91.7</v>
      </c>
      <c r="E26" s="72">
        <v>0.8</v>
      </c>
      <c r="F26" s="72">
        <v>0.7</v>
      </c>
      <c r="G26" s="62">
        <v>41.8</v>
      </c>
      <c r="H26" s="62">
        <v>47</v>
      </c>
      <c r="I26" s="84">
        <f t="shared" si="1"/>
        <v>112.4</v>
      </c>
      <c r="J26" s="72">
        <v>2.9</v>
      </c>
      <c r="K26" s="72">
        <v>11.1</v>
      </c>
    </row>
    <row r="27" spans="1:11" ht="15.75">
      <c r="A27" s="90" t="s">
        <v>55</v>
      </c>
      <c r="B27" s="84">
        <v>0</v>
      </c>
      <c r="C27" s="84">
        <v>0</v>
      </c>
      <c r="D27" s="156" t="s">
        <v>199</v>
      </c>
      <c r="E27" s="72">
        <v>0.2</v>
      </c>
      <c r="F27" s="72">
        <v>0.1</v>
      </c>
      <c r="G27" s="62">
        <v>6.7</v>
      </c>
      <c r="H27" s="62">
        <v>6.8</v>
      </c>
      <c r="I27" s="84">
        <f t="shared" si="1"/>
        <v>101.5</v>
      </c>
      <c r="J27" s="72">
        <v>3.4</v>
      </c>
      <c r="K27" s="72">
        <v>2.3</v>
      </c>
    </row>
    <row r="28" spans="1:11" ht="15.75">
      <c r="A28" s="90" t="s">
        <v>56</v>
      </c>
      <c r="B28" s="62">
        <v>0.6</v>
      </c>
      <c r="C28" s="62">
        <v>0.4</v>
      </c>
      <c r="D28" s="84">
        <f t="shared" si="0"/>
        <v>66.7</v>
      </c>
      <c r="E28" s="72">
        <v>0.5</v>
      </c>
      <c r="F28" s="72">
        <v>0.3</v>
      </c>
      <c r="G28" s="62">
        <v>9.1</v>
      </c>
      <c r="H28" s="62">
        <v>9.4</v>
      </c>
      <c r="I28" s="84">
        <f t="shared" si="1"/>
        <v>103.3</v>
      </c>
      <c r="J28" s="72">
        <v>3.8</v>
      </c>
      <c r="K28" s="72">
        <v>2.2</v>
      </c>
    </row>
    <row r="29" spans="1:11" ht="15.75">
      <c r="A29" s="90" t="s">
        <v>57</v>
      </c>
      <c r="B29" s="62">
        <v>2</v>
      </c>
      <c r="C29" s="62">
        <v>1.7</v>
      </c>
      <c r="D29" s="84">
        <f t="shared" si="0"/>
        <v>85</v>
      </c>
      <c r="E29" s="72">
        <v>1</v>
      </c>
      <c r="F29" s="72">
        <v>0.9</v>
      </c>
      <c r="G29" s="62">
        <v>36.8</v>
      </c>
      <c r="H29" s="62">
        <v>54.6</v>
      </c>
      <c r="I29" s="84">
        <f t="shared" si="1"/>
        <v>148.4</v>
      </c>
      <c r="J29" s="72">
        <v>5</v>
      </c>
      <c r="K29" s="72">
        <v>7.9</v>
      </c>
    </row>
    <row r="30" spans="1:11" ht="15.75">
      <c r="A30" s="90" t="s">
        <v>58</v>
      </c>
      <c r="B30" s="84">
        <v>0.1</v>
      </c>
      <c r="C30" s="84">
        <v>0</v>
      </c>
      <c r="D30" s="84">
        <f t="shared" si="0"/>
        <v>0</v>
      </c>
      <c r="E30" s="72">
        <v>0.3</v>
      </c>
      <c r="F30" s="72">
        <v>0.2</v>
      </c>
      <c r="G30" s="62">
        <v>5.1</v>
      </c>
      <c r="H30" s="62">
        <v>4.7</v>
      </c>
      <c r="I30" s="84">
        <f t="shared" si="1"/>
        <v>92.2</v>
      </c>
      <c r="J30" s="72">
        <v>2.6</v>
      </c>
      <c r="K30" s="72">
        <v>2.1</v>
      </c>
    </row>
    <row r="31" spans="1:11" ht="15.75">
      <c r="A31" s="90" t="s">
        <v>59</v>
      </c>
      <c r="B31" s="62">
        <v>1.5</v>
      </c>
      <c r="C31" s="62">
        <v>1.3</v>
      </c>
      <c r="D31" s="84">
        <f>ROUND((C31/B31)*100,1)</f>
        <v>86.7</v>
      </c>
      <c r="E31" s="72">
        <v>0.6</v>
      </c>
      <c r="F31" s="72">
        <v>0.6</v>
      </c>
      <c r="G31" s="62">
        <v>6</v>
      </c>
      <c r="H31" s="62">
        <v>6.2</v>
      </c>
      <c r="I31" s="84">
        <f t="shared" si="1"/>
        <v>103.3</v>
      </c>
      <c r="J31" s="72">
        <v>3.2</v>
      </c>
      <c r="K31" s="72">
        <v>2.4</v>
      </c>
    </row>
    <row r="32" spans="2:11" ht="15.75">
      <c r="B32" s="63"/>
      <c r="C32" s="63"/>
      <c r="E32" s="63"/>
      <c r="F32" s="63"/>
      <c r="G32" s="63"/>
      <c r="H32" s="63"/>
      <c r="I32" s="109"/>
      <c r="J32" s="82"/>
      <c r="K32" s="82"/>
    </row>
    <row r="33" spans="2:11" ht="15.75">
      <c r="B33" s="66"/>
      <c r="C33" s="66"/>
      <c r="D33" s="135"/>
      <c r="E33" s="63"/>
      <c r="F33" s="63"/>
      <c r="G33" s="63"/>
      <c r="H33" s="63"/>
      <c r="I33" s="109"/>
      <c r="J33" s="82"/>
      <c r="K33" s="82"/>
    </row>
    <row r="34" spans="2:9" ht="15.75">
      <c r="B34" s="66"/>
      <c r="C34" s="66"/>
      <c r="I34" s="109"/>
    </row>
    <row r="35" spans="2:9" ht="15.75">
      <c r="B35" s="66"/>
      <c r="C35" s="66"/>
      <c r="I35" s="109"/>
    </row>
    <row r="36" spans="2:9" ht="15.75">
      <c r="B36" s="66"/>
      <c r="C36" s="66"/>
      <c r="I36" s="109"/>
    </row>
    <row r="37" ht="12.75">
      <c r="I37" s="109"/>
    </row>
    <row r="38" ht="12.75">
      <c r="I38" s="109"/>
    </row>
    <row r="39" ht="12.75">
      <c r="I39" s="109"/>
    </row>
    <row r="40" ht="12.75">
      <c r="I40" s="109"/>
    </row>
    <row r="41" ht="12.75">
      <c r="I41" s="109"/>
    </row>
  </sheetData>
  <sheetProtection/>
  <mergeCells count="9">
    <mergeCell ref="A1:K1"/>
    <mergeCell ref="A2:K2"/>
    <mergeCell ref="A4:A6"/>
    <mergeCell ref="B4:F4"/>
    <mergeCell ref="G4:K4"/>
    <mergeCell ref="B5:D5"/>
    <mergeCell ref="E5:F5"/>
    <mergeCell ref="G5:I5"/>
    <mergeCell ref="J5:K5"/>
  </mergeCells>
  <conditionalFormatting sqref="I7 D7">
    <cfRule type="cellIs" priority="2" dxfId="77" operator="greaterThanOrEqual" stopIfTrue="1">
      <formula>150</formula>
    </cfRule>
  </conditionalFormatting>
  <conditionalFormatting sqref="B8:J26 B28:J31 B27:C27 E27:J27">
    <cfRule type="cellIs" priority="3" dxfId="51" operator="greaterThanOrEqual" stopIfTrue="1">
      <formula>150</formula>
    </cfRule>
  </conditionalFormatting>
  <conditionalFormatting sqref="D27">
    <cfRule type="cellIs" priority="1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K37"/>
  <sheetViews>
    <sheetView zoomScale="91" zoomScaleNormal="91" zoomScalePageLayoutView="0" workbookViewId="0" topLeftCell="A1">
      <selection activeCell="T21" sqref="T21"/>
    </sheetView>
  </sheetViews>
  <sheetFormatPr defaultColWidth="9.33203125" defaultRowHeight="12.75"/>
  <cols>
    <col min="1" max="1" width="35.33203125" style="92" customWidth="1"/>
    <col min="2" max="10" width="11.83203125" style="92" customWidth="1"/>
    <col min="11" max="11" width="9.33203125" style="92" customWidth="1"/>
    <col min="12" max="13" width="13.33203125" style="0" customWidth="1"/>
    <col min="14" max="14" width="11" style="0" customWidth="1"/>
    <col min="17" max="17" width="30.5" style="0" customWidth="1"/>
    <col min="18" max="23" width="13.83203125" style="0" customWidth="1"/>
    <col min="28" max="28" width="31.5" style="0" customWidth="1"/>
    <col min="29" max="34" width="13.83203125" style="0" customWidth="1"/>
    <col min="108" max="16384" width="9.33203125" style="92" customWidth="1"/>
  </cols>
  <sheetData>
    <row r="1" spans="1:9" ht="15.75" customHeight="1">
      <c r="A1" s="213" t="s">
        <v>141</v>
      </c>
      <c r="B1" s="213"/>
      <c r="C1" s="213"/>
      <c r="D1" s="213"/>
      <c r="E1" s="213"/>
      <c r="F1" s="213"/>
      <c r="G1" s="213"/>
      <c r="H1" s="213"/>
      <c r="I1" s="213"/>
    </row>
    <row r="2" spans="1:9" ht="15.75" customHeight="1">
      <c r="A2" s="213" t="s">
        <v>180</v>
      </c>
      <c r="B2" s="213"/>
      <c r="C2" s="213"/>
      <c r="D2" s="213"/>
      <c r="E2" s="213"/>
      <c r="F2" s="213"/>
      <c r="G2" s="213"/>
      <c r="H2" s="213"/>
      <c r="I2" s="213"/>
    </row>
    <row r="3" spans="9:10" ht="15.75" customHeight="1">
      <c r="I3" s="214" t="s">
        <v>65</v>
      </c>
      <c r="J3" s="214"/>
    </row>
    <row r="4" spans="1:10" ht="24" customHeight="1">
      <c r="A4" s="212" t="s">
        <v>28</v>
      </c>
      <c r="B4" s="223" t="s">
        <v>100</v>
      </c>
      <c r="C4" s="224"/>
      <c r="D4" s="225"/>
      <c r="E4" s="223" t="s">
        <v>101</v>
      </c>
      <c r="F4" s="224"/>
      <c r="G4" s="225"/>
      <c r="H4" s="226" t="s">
        <v>94</v>
      </c>
      <c r="I4" s="227"/>
      <c r="J4" s="228"/>
    </row>
    <row r="5" spans="1:10" ht="38.25" customHeight="1">
      <c r="A5" s="212"/>
      <c r="B5" s="172">
        <v>2013</v>
      </c>
      <c r="C5" s="172">
        <v>2014</v>
      </c>
      <c r="D5" s="158" t="s">
        <v>191</v>
      </c>
      <c r="E5" s="172">
        <v>2013</v>
      </c>
      <c r="F5" s="172">
        <v>2014</v>
      </c>
      <c r="G5" s="158" t="s">
        <v>191</v>
      </c>
      <c r="H5" s="172">
        <v>2013</v>
      </c>
      <c r="I5" s="172">
        <v>2014</v>
      </c>
      <c r="J5" s="158" t="s">
        <v>191</v>
      </c>
    </row>
    <row r="6" spans="1:11" ht="15.75" customHeight="1">
      <c r="A6" s="44" t="s">
        <v>35</v>
      </c>
      <c r="B6" s="100">
        <f>SUM(B7:B30)</f>
        <v>182.2</v>
      </c>
      <c r="C6" s="100">
        <f>SUM(C7:C30)</f>
        <v>209.70000000000002</v>
      </c>
      <c r="D6" s="100">
        <f>ROUND(C6/B6*100,1)</f>
        <v>115.1</v>
      </c>
      <c r="E6" s="100">
        <f>SUM(E7:E30)</f>
        <v>875.8</v>
      </c>
      <c r="F6" s="100">
        <f>SUM(F7:F30)</f>
        <v>910.0000000000001</v>
      </c>
      <c r="G6" s="100">
        <f>ROUND(F6/E6*100,1)</f>
        <v>103.9</v>
      </c>
      <c r="H6" s="100">
        <f>SUM(H7:H30)</f>
        <v>55188.799999999996</v>
      </c>
      <c r="I6" s="100">
        <f>SUM(I7:I30)</f>
        <v>47422.399999999994</v>
      </c>
      <c r="J6" s="100">
        <f>ROUND(I6/H6*100,1)</f>
        <v>85.9</v>
      </c>
      <c r="K6" s="135"/>
    </row>
    <row r="7" spans="1:11" ht="15" customHeight="1">
      <c r="A7" s="101" t="s">
        <v>36</v>
      </c>
      <c r="B7" s="72">
        <v>12.1</v>
      </c>
      <c r="C7" s="72">
        <v>14.4</v>
      </c>
      <c r="D7" s="84">
        <f aca="true" t="shared" si="0" ref="D7:D30">ROUND((C7/B7)*100,1)</f>
        <v>119</v>
      </c>
      <c r="E7" s="72">
        <v>42.8</v>
      </c>
      <c r="F7" s="72">
        <v>33.5</v>
      </c>
      <c r="G7" s="84">
        <f aca="true" t="shared" si="1" ref="G7:G30">ROUND((F7/E7)*100,1)</f>
        <v>78.3</v>
      </c>
      <c r="H7" s="72">
        <v>1996.5</v>
      </c>
      <c r="I7" s="72">
        <v>3115.5</v>
      </c>
      <c r="J7" s="84">
        <f aca="true" t="shared" si="2" ref="J7:J30">ROUND((I7/H7)*100,1)</f>
        <v>156</v>
      </c>
      <c r="K7" s="135"/>
    </row>
    <row r="8" spans="1:11" ht="15" customHeight="1">
      <c r="A8" s="101" t="s">
        <v>37</v>
      </c>
      <c r="B8" s="72">
        <v>7</v>
      </c>
      <c r="C8" s="72">
        <v>7.1</v>
      </c>
      <c r="D8" s="84">
        <f t="shared" si="0"/>
        <v>101.4</v>
      </c>
      <c r="E8" s="72">
        <v>10.8</v>
      </c>
      <c r="F8" s="72">
        <v>8.9</v>
      </c>
      <c r="G8" s="84">
        <f t="shared" si="1"/>
        <v>82.4</v>
      </c>
      <c r="H8" s="72">
        <v>757.7</v>
      </c>
      <c r="I8" s="72">
        <v>982.1</v>
      </c>
      <c r="J8" s="84">
        <f t="shared" si="2"/>
        <v>129.6</v>
      </c>
      <c r="K8" s="135"/>
    </row>
    <row r="9" spans="1:11" ht="15" customHeight="1">
      <c r="A9" s="101" t="s">
        <v>38</v>
      </c>
      <c r="B9" s="72">
        <v>5.2</v>
      </c>
      <c r="C9" s="72">
        <v>4.3</v>
      </c>
      <c r="D9" s="84">
        <f t="shared" si="0"/>
        <v>82.7</v>
      </c>
      <c r="E9" s="72">
        <v>47.7</v>
      </c>
      <c r="F9" s="72">
        <v>52.4</v>
      </c>
      <c r="G9" s="84">
        <f t="shared" si="1"/>
        <v>109.9</v>
      </c>
      <c r="H9" s="72">
        <v>2051.9</v>
      </c>
      <c r="I9" s="72">
        <v>2092.8</v>
      </c>
      <c r="J9" s="84">
        <f t="shared" si="2"/>
        <v>102</v>
      </c>
      <c r="K9" s="135"/>
    </row>
    <row r="10" spans="1:11" ht="15" customHeight="1">
      <c r="A10" s="101" t="s">
        <v>39</v>
      </c>
      <c r="B10" s="72">
        <v>13.5</v>
      </c>
      <c r="C10" s="72">
        <v>34.2</v>
      </c>
      <c r="D10" s="84">
        <f t="shared" si="0"/>
        <v>253.3</v>
      </c>
      <c r="E10" s="72">
        <v>45.4</v>
      </c>
      <c r="F10" s="72">
        <v>62.9</v>
      </c>
      <c r="G10" s="84">
        <f t="shared" si="1"/>
        <v>138.5</v>
      </c>
      <c r="H10" s="72">
        <v>14574.5</v>
      </c>
      <c r="I10" s="72">
        <v>5835.2</v>
      </c>
      <c r="J10" s="84">
        <f t="shared" si="2"/>
        <v>40</v>
      </c>
      <c r="K10" s="135"/>
    </row>
    <row r="11" spans="1:11" ht="15" customHeight="1">
      <c r="A11" s="101" t="s">
        <v>40</v>
      </c>
      <c r="B11" s="72">
        <v>11.9</v>
      </c>
      <c r="C11" s="72">
        <v>12.2</v>
      </c>
      <c r="D11" s="84">
        <f t="shared" si="0"/>
        <v>102.5</v>
      </c>
      <c r="E11" s="72">
        <v>28.4</v>
      </c>
      <c r="F11" s="72">
        <v>17.8</v>
      </c>
      <c r="G11" s="84">
        <f t="shared" si="1"/>
        <v>62.7</v>
      </c>
      <c r="H11" s="72">
        <v>127.6</v>
      </c>
      <c r="I11" s="72">
        <v>35.3</v>
      </c>
      <c r="J11" s="84">
        <f t="shared" si="2"/>
        <v>27.7</v>
      </c>
      <c r="K11" s="135"/>
    </row>
    <row r="12" spans="1:11" ht="15" customHeight="1">
      <c r="A12" s="101" t="s">
        <v>41</v>
      </c>
      <c r="B12" s="72">
        <v>0.6</v>
      </c>
      <c r="C12" s="72">
        <v>0.6</v>
      </c>
      <c r="D12" s="84">
        <f t="shared" si="0"/>
        <v>100</v>
      </c>
      <c r="E12" s="72">
        <v>15.3</v>
      </c>
      <c r="F12" s="72">
        <v>22.9</v>
      </c>
      <c r="G12" s="84">
        <f t="shared" si="1"/>
        <v>149.7</v>
      </c>
      <c r="H12" s="72">
        <v>174.6</v>
      </c>
      <c r="I12" s="72">
        <v>190.8</v>
      </c>
      <c r="J12" s="84">
        <f t="shared" si="2"/>
        <v>109.3</v>
      </c>
      <c r="K12" s="135"/>
    </row>
    <row r="13" spans="1:11" ht="15" customHeight="1">
      <c r="A13" s="101" t="s">
        <v>42</v>
      </c>
      <c r="B13" s="72">
        <v>3.6</v>
      </c>
      <c r="C13" s="72">
        <v>2.8</v>
      </c>
      <c r="D13" s="84">
        <f t="shared" si="0"/>
        <v>77.8</v>
      </c>
      <c r="E13" s="72">
        <v>43.4</v>
      </c>
      <c r="F13" s="72">
        <v>51.9</v>
      </c>
      <c r="G13" s="84">
        <f t="shared" si="1"/>
        <v>119.6</v>
      </c>
      <c r="H13" s="72">
        <v>2874.4</v>
      </c>
      <c r="I13" s="72">
        <v>2626</v>
      </c>
      <c r="J13" s="84">
        <f t="shared" si="2"/>
        <v>91.4</v>
      </c>
      <c r="K13" s="135"/>
    </row>
    <row r="14" spans="1:11" ht="15" customHeight="1">
      <c r="A14" s="101" t="s">
        <v>43</v>
      </c>
      <c r="B14" s="72">
        <v>1.2</v>
      </c>
      <c r="C14" s="72">
        <v>1.2</v>
      </c>
      <c r="D14" s="84">
        <f t="shared" si="0"/>
        <v>100</v>
      </c>
      <c r="E14" s="72">
        <v>3.1</v>
      </c>
      <c r="F14" s="72">
        <v>3</v>
      </c>
      <c r="G14" s="84">
        <f t="shared" si="1"/>
        <v>96.8</v>
      </c>
      <c r="H14" s="72">
        <v>2577.5</v>
      </c>
      <c r="I14" s="72">
        <v>1827.8</v>
      </c>
      <c r="J14" s="84">
        <f t="shared" si="2"/>
        <v>70.9</v>
      </c>
      <c r="K14" s="135"/>
    </row>
    <row r="15" spans="1:11" ht="15" customHeight="1">
      <c r="A15" s="101" t="s">
        <v>44</v>
      </c>
      <c r="B15" s="72">
        <v>7.5</v>
      </c>
      <c r="C15" s="72">
        <v>7.4</v>
      </c>
      <c r="D15" s="84">
        <f t="shared" si="0"/>
        <v>98.7</v>
      </c>
      <c r="E15" s="72">
        <v>155.1</v>
      </c>
      <c r="F15" s="72">
        <v>116</v>
      </c>
      <c r="G15" s="84">
        <f t="shared" si="1"/>
        <v>74.8</v>
      </c>
      <c r="H15" s="72">
        <v>6662.8</v>
      </c>
      <c r="I15" s="72">
        <v>8091</v>
      </c>
      <c r="J15" s="84">
        <f t="shared" si="2"/>
        <v>121.4</v>
      </c>
      <c r="K15" s="135"/>
    </row>
    <row r="16" spans="1:11" ht="15" customHeight="1">
      <c r="A16" s="101" t="s">
        <v>45</v>
      </c>
      <c r="B16" s="72">
        <v>2.9</v>
      </c>
      <c r="C16" s="72">
        <v>2.6</v>
      </c>
      <c r="D16" s="84">
        <f t="shared" si="0"/>
        <v>89.7</v>
      </c>
      <c r="E16" s="72">
        <v>12.6</v>
      </c>
      <c r="F16" s="72">
        <v>12.6</v>
      </c>
      <c r="G16" s="84">
        <f t="shared" si="1"/>
        <v>100</v>
      </c>
      <c r="H16" s="72">
        <v>402.4</v>
      </c>
      <c r="I16" s="72">
        <v>377.2</v>
      </c>
      <c r="J16" s="84">
        <f t="shared" si="2"/>
        <v>93.7</v>
      </c>
      <c r="K16" s="135"/>
    </row>
    <row r="17" spans="1:11" ht="15" customHeight="1">
      <c r="A17" s="101" t="s">
        <v>46</v>
      </c>
      <c r="B17" s="72">
        <v>7.1</v>
      </c>
      <c r="C17" s="72">
        <v>6.7</v>
      </c>
      <c r="D17" s="84">
        <f t="shared" si="0"/>
        <v>94.4</v>
      </c>
      <c r="E17" s="72">
        <v>20.5</v>
      </c>
      <c r="F17" s="72">
        <v>18.2</v>
      </c>
      <c r="G17" s="84">
        <f t="shared" si="1"/>
        <v>88.8</v>
      </c>
      <c r="H17" s="72">
        <v>1104.5</v>
      </c>
      <c r="I17" s="72">
        <v>520</v>
      </c>
      <c r="J17" s="84">
        <f t="shared" si="2"/>
        <v>47.1</v>
      </c>
      <c r="K17" s="135"/>
    </row>
    <row r="18" spans="1:11" ht="15" customHeight="1">
      <c r="A18" s="101" t="s">
        <v>47</v>
      </c>
      <c r="B18" s="72">
        <v>2.4</v>
      </c>
      <c r="C18" s="72">
        <v>2.8</v>
      </c>
      <c r="D18" s="84">
        <f t="shared" si="0"/>
        <v>116.7</v>
      </c>
      <c r="E18" s="72">
        <v>25.5</v>
      </c>
      <c r="F18" s="72">
        <v>15.6</v>
      </c>
      <c r="G18" s="84">
        <f t="shared" si="1"/>
        <v>61.2</v>
      </c>
      <c r="H18" s="72">
        <v>3066.5</v>
      </c>
      <c r="I18" s="72">
        <v>2068.3</v>
      </c>
      <c r="J18" s="84">
        <f t="shared" si="2"/>
        <v>67.4</v>
      </c>
      <c r="K18" s="135"/>
    </row>
    <row r="19" spans="1:11" ht="15" customHeight="1">
      <c r="A19" s="101" t="s">
        <v>48</v>
      </c>
      <c r="B19" s="72">
        <v>2</v>
      </c>
      <c r="C19" s="72">
        <v>2</v>
      </c>
      <c r="D19" s="84">
        <f t="shared" si="0"/>
        <v>100</v>
      </c>
      <c r="E19" s="72">
        <v>26.4</v>
      </c>
      <c r="F19" s="72">
        <v>29.8</v>
      </c>
      <c r="G19" s="84">
        <f t="shared" si="1"/>
        <v>112.9</v>
      </c>
      <c r="H19" s="72">
        <v>5067.5</v>
      </c>
      <c r="I19" s="72">
        <v>4628.2</v>
      </c>
      <c r="J19" s="84">
        <f t="shared" si="2"/>
        <v>91.3</v>
      </c>
      <c r="K19" s="135"/>
    </row>
    <row r="20" spans="1:11" ht="15" customHeight="1">
      <c r="A20" s="101" t="s">
        <v>49</v>
      </c>
      <c r="B20" s="72">
        <v>5</v>
      </c>
      <c r="C20" s="72">
        <v>4.9</v>
      </c>
      <c r="D20" s="84">
        <f t="shared" si="0"/>
        <v>98</v>
      </c>
      <c r="E20" s="72">
        <v>64.2</v>
      </c>
      <c r="F20" s="72">
        <v>65.3</v>
      </c>
      <c r="G20" s="84">
        <f t="shared" si="1"/>
        <v>101.7</v>
      </c>
      <c r="H20" s="72">
        <v>514.7</v>
      </c>
      <c r="I20" s="72">
        <v>771.3</v>
      </c>
      <c r="J20" s="84">
        <f t="shared" si="2"/>
        <v>149.9</v>
      </c>
      <c r="K20" s="135"/>
    </row>
    <row r="21" spans="1:11" ht="15" customHeight="1">
      <c r="A21" s="101" t="s">
        <v>50</v>
      </c>
      <c r="B21" s="72">
        <v>24.9</v>
      </c>
      <c r="C21" s="72">
        <v>23.9</v>
      </c>
      <c r="D21" s="84">
        <f t="shared" si="0"/>
        <v>96</v>
      </c>
      <c r="E21" s="72">
        <v>50.9</v>
      </c>
      <c r="F21" s="72">
        <v>49.2</v>
      </c>
      <c r="G21" s="84">
        <f t="shared" si="1"/>
        <v>96.7</v>
      </c>
      <c r="H21" s="72">
        <v>3211.4</v>
      </c>
      <c r="I21" s="72">
        <v>2903.4</v>
      </c>
      <c r="J21" s="84">
        <f t="shared" si="2"/>
        <v>90.4</v>
      </c>
      <c r="K21" s="135"/>
    </row>
    <row r="22" spans="1:11" ht="15" customHeight="1">
      <c r="A22" s="101" t="s">
        <v>51</v>
      </c>
      <c r="B22" s="72">
        <v>2.7</v>
      </c>
      <c r="C22" s="72">
        <v>3.2</v>
      </c>
      <c r="D22" s="84">
        <f t="shared" si="0"/>
        <v>118.5</v>
      </c>
      <c r="E22" s="72">
        <v>9.4</v>
      </c>
      <c r="F22" s="72">
        <v>18.8</v>
      </c>
      <c r="G22" s="84">
        <f t="shared" si="1"/>
        <v>200</v>
      </c>
      <c r="H22" s="72">
        <v>934.7</v>
      </c>
      <c r="I22" s="72">
        <v>905.1</v>
      </c>
      <c r="J22" s="84">
        <f t="shared" si="2"/>
        <v>96.8</v>
      </c>
      <c r="K22" s="135"/>
    </row>
    <row r="23" spans="1:11" ht="15" customHeight="1">
      <c r="A23" s="101" t="s">
        <v>52</v>
      </c>
      <c r="B23" s="72">
        <v>10.9</v>
      </c>
      <c r="C23" s="72">
        <v>9.8</v>
      </c>
      <c r="D23" s="84">
        <f t="shared" si="0"/>
        <v>89.9</v>
      </c>
      <c r="E23" s="72">
        <v>17.7</v>
      </c>
      <c r="F23" s="72">
        <v>18</v>
      </c>
      <c r="G23" s="84">
        <f t="shared" si="1"/>
        <v>101.7</v>
      </c>
      <c r="H23" s="72">
        <v>781.1</v>
      </c>
      <c r="I23" s="72">
        <v>871.7</v>
      </c>
      <c r="J23" s="84">
        <f t="shared" si="2"/>
        <v>111.6</v>
      </c>
      <c r="K23" s="135"/>
    </row>
    <row r="24" spans="1:11" ht="15" customHeight="1">
      <c r="A24" s="101" t="s">
        <v>53</v>
      </c>
      <c r="B24" s="72">
        <v>2</v>
      </c>
      <c r="C24" s="72">
        <v>2.3</v>
      </c>
      <c r="D24" s="84">
        <f t="shared" si="0"/>
        <v>115</v>
      </c>
      <c r="E24" s="72">
        <v>14.4</v>
      </c>
      <c r="F24" s="72">
        <v>19</v>
      </c>
      <c r="G24" s="84">
        <f t="shared" si="1"/>
        <v>131.9</v>
      </c>
      <c r="H24" s="72">
        <v>402.4</v>
      </c>
      <c r="I24" s="72">
        <v>346.7</v>
      </c>
      <c r="J24" s="84">
        <f t="shared" si="2"/>
        <v>86.2</v>
      </c>
      <c r="K24" s="135"/>
    </row>
    <row r="25" spans="1:11" ht="15" customHeight="1">
      <c r="A25" s="101" t="s">
        <v>54</v>
      </c>
      <c r="B25" s="72">
        <v>19.5</v>
      </c>
      <c r="C25" s="72">
        <v>21.6</v>
      </c>
      <c r="D25" s="84">
        <f t="shared" si="0"/>
        <v>110.8</v>
      </c>
      <c r="E25" s="72">
        <v>34.5</v>
      </c>
      <c r="F25" s="72">
        <v>61.3</v>
      </c>
      <c r="G25" s="84">
        <f t="shared" si="1"/>
        <v>177.7</v>
      </c>
      <c r="H25" s="72">
        <v>1865.3</v>
      </c>
      <c r="I25" s="72">
        <v>1506.4</v>
      </c>
      <c r="J25" s="84">
        <f t="shared" si="2"/>
        <v>80.8</v>
      </c>
      <c r="K25" s="135"/>
    </row>
    <row r="26" spans="1:11" ht="15" customHeight="1">
      <c r="A26" s="101" t="s">
        <v>55</v>
      </c>
      <c r="B26" s="72">
        <v>2.6</v>
      </c>
      <c r="C26" s="72">
        <v>2.4</v>
      </c>
      <c r="D26" s="84">
        <f t="shared" si="0"/>
        <v>92.3</v>
      </c>
      <c r="E26" s="72">
        <v>59.5</v>
      </c>
      <c r="F26" s="72">
        <v>55.2</v>
      </c>
      <c r="G26" s="84">
        <f t="shared" si="1"/>
        <v>92.8</v>
      </c>
      <c r="H26" s="72">
        <v>851.5</v>
      </c>
      <c r="I26" s="72">
        <v>531.7</v>
      </c>
      <c r="J26" s="84">
        <f t="shared" si="2"/>
        <v>62.4</v>
      </c>
      <c r="K26" s="135"/>
    </row>
    <row r="27" spans="1:11" ht="15" customHeight="1">
      <c r="A27" s="101" t="s">
        <v>56</v>
      </c>
      <c r="B27" s="72">
        <v>10.1</v>
      </c>
      <c r="C27" s="72">
        <v>11.5</v>
      </c>
      <c r="D27" s="84">
        <f t="shared" si="0"/>
        <v>113.9</v>
      </c>
      <c r="E27" s="72">
        <v>42.9</v>
      </c>
      <c r="F27" s="72">
        <v>61.1</v>
      </c>
      <c r="G27" s="84">
        <f t="shared" si="1"/>
        <v>142.4</v>
      </c>
      <c r="H27" s="72">
        <v>293</v>
      </c>
      <c r="I27" s="72">
        <v>178.2</v>
      </c>
      <c r="J27" s="84">
        <f t="shared" si="2"/>
        <v>60.8</v>
      </c>
      <c r="K27" s="135"/>
    </row>
    <row r="28" spans="1:11" ht="15" customHeight="1">
      <c r="A28" s="101" t="s">
        <v>57</v>
      </c>
      <c r="B28" s="72">
        <v>8.9</v>
      </c>
      <c r="C28" s="72">
        <v>11.3</v>
      </c>
      <c r="D28" s="84">
        <f t="shared" si="0"/>
        <v>127</v>
      </c>
      <c r="E28" s="72">
        <v>61.4</v>
      </c>
      <c r="F28" s="72">
        <v>68.5</v>
      </c>
      <c r="G28" s="84">
        <f t="shared" si="1"/>
        <v>111.6</v>
      </c>
      <c r="H28" s="72">
        <v>4282.8</v>
      </c>
      <c r="I28" s="72">
        <v>5814.3</v>
      </c>
      <c r="J28" s="84">
        <f t="shared" si="2"/>
        <v>135.8</v>
      </c>
      <c r="K28" s="135"/>
    </row>
    <row r="29" spans="1:11" ht="15" customHeight="1">
      <c r="A29" s="101" t="s">
        <v>58</v>
      </c>
      <c r="B29" s="72">
        <v>1.7</v>
      </c>
      <c r="C29" s="72">
        <v>1.8</v>
      </c>
      <c r="D29" s="84">
        <f t="shared" si="0"/>
        <v>105.9</v>
      </c>
      <c r="E29" s="72">
        <v>17</v>
      </c>
      <c r="F29" s="72">
        <v>20.6</v>
      </c>
      <c r="G29" s="84">
        <f t="shared" si="1"/>
        <v>121.2</v>
      </c>
      <c r="H29" s="72">
        <v>39.6</v>
      </c>
      <c r="I29" s="72">
        <v>675.4</v>
      </c>
      <c r="J29" s="84">
        <f t="shared" si="2"/>
        <v>1705.6</v>
      </c>
      <c r="K29" s="135"/>
    </row>
    <row r="30" spans="1:11" ht="15" customHeight="1">
      <c r="A30" s="101" t="s">
        <v>59</v>
      </c>
      <c r="B30" s="72">
        <v>16.9</v>
      </c>
      <c r="C30" s="72">
        <v>18.7</v>
      </c>
      <c r="D30" s="84">
        <f t="shared" si="0"/>
        <v>110.7</v>
      </c>
      <c r="E30" s="72">
        <v>26.9</v>
      </c>
      <c r="F30" s="72">
        <v>27.5</v>
      </c>
      <c r="G30" s="84">
        <f t="shared" si="1"/>
        <v>102.2</v>
      </c>
      <c r="H30" s="72">
        <v>573.9</v>
      </c>
      <c r="I30" s="72">
        <v>528</v>
      </c>
      <c r="J30" s="84">
        <f t="shared" si="2"/>
        <v>92</v>
      </c>
      <c r="K30" s="135"/>
    </row>
    <row r="31" spans="2:9" ht="12.75">
      <c r="B31" s="102"/>
      <c r="C31" s="102"/>
      <c r="D31" s="102"/>
      <c r="E31" s="102"/>
      <c r="F31" s="102"/>
      <c r="G31" s="102"/>
      <c r="H31" s="102"/>
      <c r="I31" s="102"/>
    </row>
    <row r="32" spans="2:9" ht="15.75">
      <c r="B32" s="133"/>
      <c r="C32" s="133"/>
      <c r="D32" s="133"/>
      <c r="E32" s="133"/>
      <c r="F32" s="133"/>
      <c r="G32" s="133"/>
      <c r="H32" s="133"/>
      <c r="I32" s="133"/>
    </row>
    <row r="33" spans="2:9" ht="12.75">
      <c r="B33" s="104"/>
      <c r="C33" s="104"/>
      <c r="D33" s="104"/>
      <c r="E33" s="104"/>
      <c r="F33" s="104"/>
      <c r="G33" s="104"/>
      <c r="H33" s="104"/>
      <c r="I33" s="104"/>
    </row>
    <row r="34" spans="2:9" ht="12.75">
      <c r="B34" s="104"/>
      <c r="C34" s="104"/>
      <c r="D34" s="104"/>
      <c r="E34" s="104"/>
      <c r="F34" s="104"/>
      <c r="G34" s="104"/>
      <c r="H34" s="104"/>
      <c r="I34" s="104"/>
    </row>
    <row r="35" spans="2:9" ht="12.75">
      <c r="B35" s="104"/>
      <c r="C35" s="104"/>
      <c r="D35" s="104"/>
      <c r="E35" s="104"/>
      <c r="F35" s="104"/>
      <c r="G35" s="104"/>
      <c r="H35" s="104"/>
      <c r="I35" s="104"/>
    </row>
    <row r="36" spans="2:9" ht="12.75">
      <c r="B36" s="104"/>
      <c r="C36" s="104"/>
      <c r="D36" s="104"/>
      <c r="E36" s="104"/>
      <c r="F36" s="104"/>
      <c r="G36" s="104"/>
      <c r="H36" s="104"/>
      <c r="I36" s="104"/>
    </row>
    <row r="37" spans="2:9" ht="12.75">
      <c r="B37" s="104"/>
      <c r="C37" s="104"/>
      <c r="D37" s="104"/>
      <c r="E37" s="104"/>
      <c r="F37" s="104"/>
      <c r="G37" s="104"/>
      <c r="H37" s="104"/>
      <c r="I37" s="104"/>
    </row>
  </sheetData>
  <sheetProtection/>
  <mergeCells count="7">
    <mergeCell ref="A1:I1"/>
    <mergeCell ref="A2:I2"/>
    <mergeCell ref="A4:A5"/>
    <mergeCell ref="B4:D4"/>
    <mergeCell ref="E4:G4"/>
    <mergeCell ref="H4:J4"/>
    <mergeCell ref="I3:J3"/>
  </mergeCells>
  <conditionalFormatting sqref="B7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N37"/>
  <sheetViews>
    <sheetView zoomScale="91" zoomScaleNormal="91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3" width="10.83203125" style="92" customWidth="1"/>
    <col min="4" max="4" width="11.5" style="92" customWidth="1"/>
    <col min="5" max="6" width="10.83203125" style="92" customWidth="1"/>
    <col min="7" max="7" width="11.5" style="92" customWidth="1"/>
    <col min="8" max="9" width="19.16015625" style="92" customWidth="1"/>
    <col min="10" max="16384" width="9.33203125" style="92" customWidth="1"/>
  </cols>
  <sheetData>
    <row r="1" spans="1:9" ht="19.5" customHeight="1">
      <c r="A1" s="213" t="s">
        <v>118</v>
      </c>
      <c r="B1" s="213"/>
      <c r="C1" s="213"/>
      <c r="D1" s="213"/>
      <c r="E1" s="213"/>
      <c r="F1" s="213"/>
      <c r="G1" s="213"/>
      <c r="H1" s="213"/>
      <c r="I1" s="213"/>
    </row>
    <row r="2" spans="1:9" ht="15.75" customHeight="1">
      <c r="A2" s="213" t="s">
        <v>178</v>
      </c>
      <c r="B2" s="213"/>
      <c r="C2" s="213"/>
      <c r="D2" s="213"/>
      <c r="E2" s="213"/>
      <c r="F2" s="213"/>
      <c r="G2" s="213"/>
      <c r="H2" s="213"/>
      <c r="I2" s="213"/>
    </row>
    <row r="4" spans="1:9" ht="59.25" customHeight="1">
      <c r="A4" s="212" t="s">
        <v>28</v>
      </c>
      <c r="B4" s="212" t="s">
        <v>119</v>
      </c>
      <c r="C4" s="212"/>
      <c r="D4" s="212"/>
      <c r="E4" s="212" t="s">
        <v>120</v>
      </c>
      <c r="F4" s="212"/>
      <c r="G4" s="212"/>
      <c r="H4" s="212" t="s">
        <v>122</v>
      </c>
      <c r="I4" s="212"/>
    </row>
    <row r="5" spans="1:9" ht="31.5" customHeight="1">
      <c r="A5" s="212"/>
      <c r="B5" s="57">
        <v>2014</v>
      </c>
      <c r="C5" s="57">
        <v>2015</v>
      </c>
      <c r="D5" s="43" t="s">
        <v>192</v>
      </c>
      <c r="E5" s="57">
        <v>2014</v>
      </c>
      <c r="F5" s="57">
        <v>2015</v>
      </c>
      <c r="G5" s="43" t="s">
        <v>192</v>
      </c>
      <c r="H5" s="57">
        <v>2014</v>
      </c>
      <c r="I5" s="57">
        <v>2015</v>
      </c>
    </row>
    <row r="6" spans="1:12" ht="15.75" customHeight="1">
      <c r="A6" s="44" t="s">
        <v>35</v>
      </c>
      <c r="B6" s="100">
        <f>SUM(B7:B30)</f>
        <v>32643.199999999997</v>
      </c>
      <c r="C6" s="100">
        <f>SUM(C7:C30)</f>
        <v>33241.80000000001</v>
      </c>
      <c r="D6" s="152">
        <f>C6/B6*100</f>
        <v>101.83376629742187</v>
      </c>
      <c r="E6" s="110">
        <v>7</v>
      </c>
      <c r="F6" s="110">
        <v>7.1</v>
      </c>
      <c r="G6" s="100">
        <f>F6/E6*100</f>
        <v>101.42857142857142</v>
      </c>
      <c r="H6" s="100">
        <f>SUM(H7:H30)</f>
        <v>4694.599999999999</v>
      </c>
      <c r="I6" s="100">
        <f>SUM(I7:I30)</f>
        <v>4661.099999999999</v>
      </c>
      <c r="J6" s="100"/>
      <c r="K6" s="100"/>
      <c r="L6" s="100"/>
    </row>
    <row r="7" spans="1:14" ht="15" customHeight="1">
      <c r="A7" s="101" t="s">
        <v>36</v>
      </c>
      <c r="B7" s="72">
        <v>2336.4</v>
      </c>
      <c r="C7" s="72">
        <v>2356.9</v>
      </c>
      <c r="D7" s="84">
        <f aca="true" t="shared" si="0" ref="D7:D30">ROUND((C7/B7)*100,1)</f>
        <v>100.9</v>
      </c>
      <c r="E7" s="72">
        <v>7</v>
      </c>
      <c r="F7" s="72">
        <v>4.8</v>
      </c>
      <c r="G7" s="84">
        <f aca="true" t="shared" si="1" ref="G7:G30">ROUND((F7/E7)*100,1)</f>
        <v>68.6</v>
      </c>
      <c r="H7" s="72">
        <v>335.6</v>
      </c>
      <c r="I7" s="72">
        <v>486.8</v>
      </c>
      <c r="L7" s="102"/>
      <c r="N7" s="102"/>
    </row>
    <row r="8" spans="1:14" ht="15" customHeight="1">
      <c r="A8" s="101" t="s">
        <v>37</v>
      </c>
      <c r="B8" s="72">
        <v>1210.1</v>
      </c>
      <c r="C8" s="72">
        <v>1258.8</v>
      </c>
      <c r="D8" s="84">
        <f t="shared" si="0"/>
        <v>104</v>
      </c>
      <c r="E8" s="72">
        <v>8.3</v>
      </c>
      <c r="F8" s="72">
        <v>8.5</v>
      </c>
      <c r="G8" s="84">
        <f t="shared" si="1"/>
        <v>102.4</v>
      </c>
      <c r="H8" s="72">
        <v>145.2</v>
      </c>
      <c r="I8" s="72">
        <v>147.6</v>
      </c>
      <c r="L8" s="102"/>
      <c r="N8" s="102"/>
    </row>
    <row r="9" spans="1:14" ht="15" customHeight="1">
      <c r="A9" s="101" t="s">
        <v>38</v>
      </c>
      <c r="B9" s="72">
        <v>1785.5</v>
      </c>
      <c r="C9" s="72">
        <v>2494.1</v>
      </c>
      <c r="D9" s="84">
        <f t="shared" si="0"/>
        <v>139.7</v>
      </c>
      <c r="E9" s="72">
        <v>4.4</v>
      </c>
      <c r="F9" s="72">
        <v>5.9</v>
      </c>
      <c r="G9" s="84">
        <f t="shared" si="1"/>
        <v>134.1</v>
      </c>
      <c r="H9" s="72">
        <v>408.3</v>
      </c>
      <c r="I9" s="72">
        <v>423.7</v>
      </c>
      <c r="L9" s="102"/>
      <c r="N9" s="102"/>
    </row>
    <row r="10" spans="1:14" ht="15" customHeight="1">
      <c r="A10" s="101" t="s">
        <v>39</v>
      </c>
      <c r="B10" s="72">
        <v>1556.3</v>
      </c>
      <c r="C10" s="72">
        <v>1416.6</v>
      </c>
      <c r="D10" s="84">
        <f t="shared" si="0"/>
        <v>91</v>
      </c>
      <c r="E10" s="72">
        <v>4.3</v>
      </c>
      <c r="F10" s="72">
        <v>5.9</v>
      </c>
      <c r="G10" s="84">
        <f t="shared" si="1"/>
        <v>137.2</v>
      </c>
      <c r="H10" s="72">
        <v>364</v>
      </c>
      <c r="I10" s="72">
        <v>239.2</v>
      </c>
      <c r="L10" s="102"/>
      <c r="N10" s="102"/>
    </row>
    <row r="11" spans="1:14" ht="15" customHeight="1">
      <c r="A11" s="101" t="s">
        <v>40</v>
      </c>
      <c r="B11" s="72">
        <v>1283.6</v>
      </c>
      <c r="C11" s="72">
        <v>1274.1</v>
      </c>
      <c r="D11" s="84">
        <f t="shared" si="0"/>
        <v>99.3</v>
      </c>
      <c r="E11" s="72">
        <v>15.6</v>
      </c>
      <c r="F11" s="72">
        <v>16.8</v>
      </c>
      <c r="G11" s="84">
        <f t="shared" si="1"/>
        <v>107.7</v>
      </c>
      <c r="H11" s="72">
        <v>82</v>
      </c>
      <c r="I11" s="72">
        <v>75.8</v>
      </c>
      <c r="L11" s="102"/>
      <c r="N11" s="102"/>
    </row>
    <row r="12" spans="1:14" ht="15" customHeight="1">
      <c r="A12" s="101" t="s">
        <v>41</v>
      </c>
      <c r="B12" s="72">
        <v>87.9</v>
      </c>
      <c r="C12" s="72">
        <v>86.1</v>
      </c>
      <c r="D12" s="84">
        <f t="shared" si="0"/>
        <v>98</v>
      </c>
      <c r="E12" s="72">
        <v>6.7</v>
      </c>
      <c r="F12" s="72">
        <v>7.4</v>
      </c>
      <c r="G12" s="84">
        <f t="shared" si="1"/>
        <v>110.4</v>
      </c>
      <c r="H12" s="72">
        <v>13.1</v>
      </c>
      <c r="I12" s="72">
        <v>11.6</v>
      </c>
      <c r="J12" s="102"/>
      <c r="K12" s="102"/>
      <c r="L12" s="102"/>
      <c r="N12" s="102"/>
    </row>
    <row r="13" spans="1:14" ht="15" customHeight="1">
      <c r="A13" s="101" t="s">
        <v>42</v>
      </c>
      <c r="B13" s="72">
        <v>823.6</v>
      </c>
      <c r="C13" s="72">
        <v>758.1</v>
      </c>
      <c r="D13" s="84">
        <f t="shared" si="0"/>
        <v>92</v>
      </c>
      <c r="E13" s="72">
        <v>5.5</v>
      </c>
      <c r="F13" s="72">
        <v>5.1</v>
      </c>
      <c r="G13" s="84">
        <f t="shared" si="1"/>
        <v>92.7</v>
      </c>
      <c r="H13" s="72">
        <v>150.7</v>
      </c>
      <c r="I13" s="72">
        <v>148.7</v>
      </c>
      <c r="L13" s="102"/>
      <c r="N13" s="102"/>
    </row>
    <row r="14" spans="1:14" ht="15" customHeight="1">
      <c r="A14" s="101" t="s">
        <v>43</v>
      </c>
      <c r="B14" s="72">
        <v>457.5</v>
      </c>
      <c r="C14" s="72">
        <v>400.2</v>
      </c>
      <c r="D14" s="84">
        <f t="shared" si="0"/>
        <v>87.5</v>
      </c>
      <c r="E14" s="72">
        <v>4</v>
      </c>
      <c r="F14" s="72">
        <v>3.4</v>
      </c>
      <c r="G14" s="84">
        <f t="shared" si="1"/>
        <v>85</v>
      </c>
      <c r="H14" s="72">
        <v>115.1</v>
      </c>
      <c r="I14" s="72">
        <v>116.7</v>
      </c>
      <c r="L14" s="102"/>
      <c r="N14" s="102"/>
    </row>
    <row r="15" spans="1:14" ht="15" customHeight="1">
      <c r="A15" s="101" t="s">
        <v>44</v>
      </c>
      <c r="B15" s="72">
        <v>2315.5</v>
      </c>
      <c r="C15" s="72">
        <v>2420.5</v>
      </c>
      <c r="D15" s="84">
        <f t="shared" si="0"/>
        <v>104.5</v>
      </c>
      <c r="E15" s="72">
        <v>3.9</v>
      </c>
      <c r="F15" s="72">
        <v>3.9</v>
      </c>
      <c r="G15" s="84">
        <f t="shared" si="1"/>
        <v>100</v>
      </c>
      <c r="H15" s="72">
        <v>588.3</v>
      </c>
      <c r="I15" s="72">
        <v>624</v>
      </c>
      <c r="L15" s="102"/>
      <c r="N15" s="102"/>
    </row>
    <row r="16" spans="1:14" ht="15" customHeight="1">
      <c r="A16" s="101" t="s">
        <v>45</v>
      </c>
      <c r="B16" s="72">
        <v>708.9</v>
      </c>
      <c r="C16" s="72">
        <v>641.5</v>
      </c>
      <c r="D16" s="84">
        <f t="shared" si="0"/>
        <v>90.5</v>
      </c>
      <c r="E16" s="72">
        <v>9.6</v>
      </c>
      <c r="F16" s="72">
        <v>9.8</v>
      </c>
      <c r="G16" s="84">
        <f t="shared" si="1"/>
        <v>102.1</v>
      </c>
      <c r="H16" s="72">
        <v>74.1</v>
      </c>
      <c r="I16" s="72">
        <v>65.3</v>
      </c>
      <c r="L16" s="102"/>
      <c r="N16" s="102"/>
    </row>
    <row r="17" spans="1:14" ht="15" customHeight="1">
      <c r="A17" s="101" t="s">
        <v>46</v>
      </c>
      <c r="B17" s="72">
        <v>658</v>
      </c>
      <c r="C17" s="72">
        <v>525.2</v>
      </c>
      <c r="D17" s="84">
        <f t="shared" si="0"/>
        <v>79.8</v>
      </c>
      <c r="E17" s="72">
        <v>5.3</v>
      </c>
      <c r="F17" s="72">
        <v>5.5</v>
      </c>
      <c r="G17" s="84">
        <f t="shared" si="1"/>
        <v>103.8</v>
      </c>
      <c r="H17" s="72">
        <v>124.6</v>
      </c>
      <c r="I17" s="72">
        <v>95.7</v>
      </c>
      <c r="L17" s="102"/>
      <c r="N17" s="102"/>
    </row>
    <row r="18" spans="1:14" ht="15" customHeight="1">
      <c r="A18" s="101" t="s">
        <v>47</v>
      </c>
      <c r="B18" s="72">
        <v>430.5</v>
      </c>
      <c r="C18" s="72">
        <v>457.7</v>
      </c>
      <c r="D18" s="84">
        <f t="shared" si="0"/>
        <v>106.3</v>
      </c>
      <c r="E18" s="72">
        <v>3.1</v>
      </c>
      <c r="F18" s="72">
        <v>3.3</v>
      </c>
      <c r="G18" s="84">
        <f t="shared" si="1"/>
        <v>106.5</v>
      </c>
      <c r="H18" s="72">
        <v>139.4</v>
      </c>
      <c r="I18" s="72">
        <v>137.1</v>
      </c>
      <c r="L18" s="102"/>
      <c r="N18" s="102"/>
    </row>
    <row r="19" spans="1:14" ht="15" customHeight="1">
      <c r="A19" s="101" t="s">
        <v>48</v>
      </c>
      <c r="B19" s="72">
        <v>670.9</v>
      </c>
      <c r="C19" s="72">
        <v>596.6</v>
      </c>
      <c r="D19" s="84">
        <f t="shared" si="0"/>
        <v>88.9</v>
      </c>
      <c r="E19" s="72">
        <v>9.6</v>
      </c>
      <c r="F19" s="72">
        <v>12.1</v>
      </c>
      <c r="G19" s="84">
        <f t="shared" si="1"/>
        <v>126</v>
      </c>
      <c r="H19" s="72">
        <v>70.1</v>
      </c>
      <c r="I19" s="72">
        <v>49.1</v>
      </c>
      <c r="L19" s="102"/>
      <c r="N19" s="102"/>
    </row>
    <row r="20" spans="1:14" ht="15" customHeight="1">
      <c r="A20" s="101" t="s">
        <v>49</v>
      </c>
      <c r="B20" s="72">
        <v>942.4</v>
      </c>
      <c r="C20" s="72">
        <v>885.7</v>
      </c>
      <c r="D20" s="84">
        <f t="shared" si="0"/>
        <v>94</v>
      </c>
      <c r="E20" s="72">
        <v>13.4</v>
      </c>
      <c r="F20" s="72">
        <v>13.3</v>
      </c>
      <c r="G20" s="84">
        <f t="shared" si="1"/>
        <v>99.3</v>
      </c>
      <c r="H20" s="72">
        <v>70.1</v>
      </c>
      <c r="I20" s="72">
        <v>66.7</v>
      </c>
      <c r="L20" s="102"/>
      <c r="N20" s="102"/>
    </row>
    <row r="21" spans="1:14" ht="15" customHeight="1">
      <c r="A21" s="101" t="s">
        <v>50</v>
      </c>
      <c r="B21" s="72">
        <v>3789.2</v>
      </c>
      <c r="C21" s="72">
        <v>3608</v>
      </c>
      <c r="D21" s="84">
        <f t="shared" si="0"/>
        <v>95.2</v>
      </c>
      <c r="E21" s="72">
        <v>14.7</v>
      </c>
      <c r="F21" s="72">
        <v>14.2</v>
      </c>
      <c r="G21" s="84">
        <f t="shared" si="1"/>
        <v>96.6</v>
      </c>
      <c r="H21" s="72">
        <v>257.4</v>
      </c>
      <c r="I21" s="72">
        <v>255</v>
      </c>
      <c r="L21" s="102"/>
      <c r="N21" s="102"/>
    </row>
    <row r="22" spans="1:14" ht="15" customHeight="1">
      <c r="A22" s="101" t="s">
        <v>51</v>
      </c>
      <c r="B22" s="72">
        <v>649.1</v>
      </c>
      <c r="C22" s="72">
        <v>760.6</v>
      </c>
      <c r="D22" s="84">
        <f t="shared" si="0"/>
        <v>117.2</v>
      </c>
      <c r="E22" s="72">
        <v>8.8</v>
      </c>
      <c r="F22" s="72">
        <v>10.8</v>
      </c>
      <c r="G22" s="84">
        <f t="shared" si="1"/>
        <v>122.7</v>
      </c>
      <c r="H22" s="72">
        <v>73.4</v>
      </c>
      <c r="I22" s="72">
        <v>70.7</v>
      </c>
      <c r="L22" s="102"/>
      <c r="N22" s="102"/>
    </row>
    <row r="23" spans="1:14" ht="15" customHeight="1">
      <c r="A23" s="101" t="s">
        <v>52</v>
      </c>
      <c r="B23" s="72">
        <v>1707.5</v>
      </c>
      <c r="C23" s="72">
        <v>1841.1</v>
      </c>
      <c r="D23" s="84">
        <f t="shared" si="0"/>
        <v>107.8</v>
      </c>
      <c r="E23" s="72">
        <v>13.9</v>
      </c>
      <c r="F23" s="72">
        <v>16.6</v>
      </c>
      <c r="G23" s="84">
        <f t="shared" si="1"/>
        <v>119.4</v>
      </c>
      <c r="H23" s="72">
        <v>122.8</v>
      </c>
      <c r="I23" s="72">
        <v>110.9</v>
      </c>
      <c r="L23" s="102"/>
      <c r="N23" s="102"/>
    </row>
    <row r="24" spans="1:14" ht="15" customHeight="1">
      <c r="A24" s="101" t="s">
        <v>53</v>
      </c>
      <c r="B24" s="72">
        <v>913.2</v>
      </c>
      <c r="C24" s="72">
        <v>950.4</v>
      </c>
      <c r="D24" s="84">
        <f t="shared" si="0"/>
        <v>104.1</v>
      </c>
      <c r="E24" s="72">
        <v>9.5</v>
      </c>
      <c r="F24" s="72">
        <v>9</v>
      </c>
      <c r="G24" s="84">
        <f t="shared" si="1"/>
        <v>94.7</v>
      </c>
      <c r="H24" s="72">
        <v>95.9</v>
      </c>
      <c r="I24" s="72">
        <v>105.8</v>
      </c>
      <c r="L24" s="102"/>
      <c r="N24" s="102"/>
    </row>
    <row r="25" spans="1:14" ht="15" customHeight="1">
      <c r="A25" s="101" t="s">
        <v>54</v>
      </c>
      <c r="B25" s="72">
        <v>2375.9</v>
      </c>
      <c r="C25" s="72">
        <v>2673.4</v>
      </c>
      <c r="D25" s="84">
        <f t="shared" si="0"/>
        <v>112.5</v>
      </c>
      <c r="E25" s="72">
        <v>10.1</v>
      </c>
      <c r="F25" s="72">
        <v>12.6</v>
      </c>
      <c r="G25" s="84">
        <f t="shared" si="1"/>
        <v>124.8</v>
      </c>
      <c r="H25" s="72">
        <v>234.7</v>
      </c>
      <c r="I25" s="72">
        <v>212.8</v>
      </c>
      <c r="L25" s="102"/>
      <c r="N25" s="102"/>
    </row>
    <row r="26" spans="1:14" ht="15" customHeight="1">
      <c r="A26" s="101" t="s">
        <v>55</v>
      </c>
      <c r="B26" s="72">
        <v>520.1</v>
      </c>
      <c r="C26" s="72">
        <v>504.7</v>
      </c>
      <c r="D26" s="84">
        <f t="shared" si="0"/>
        <v>97</v>
      </c>
      <c r="E26" s="72">
        <v>2.6</v>
      </c>
      <c r="F26" s="72">
        <v>2.2</v>
      </c>
      <c r="G26" s="84">
        <f t="shared" si="1"/>
        <v>84.6</v>
      </c>
      <c r="H26" s="72">
        <v>204</v>
      </c>
      <c r="I26" s="72">
        <v>233.9</v>
      </c>
      <c r="L26" s="102"/>
      <c r="N26" s="102"/>
    </row>
    <row r="27" spans="1:14" ht="15" customHeight="1">
      <c r="A27" s="101" t="s">
        <v>56</v>
      </c>
      <c r="B27" s="72">
        <v>1670.3</v>
      </c>
      <c r="C27" s="72">
        <v>1600.2</v>
      </c>
      <c r="D27" s="84">
        <f t="shared" si="0"/>
        <v>95.8</v>
      </c>
      <c r="E27" s="72">
        <v>6.2</v>
      </c>
      <c r="F27" s="72">
        <v>6.6</v>
      </c>
      <c r="G27" s="84">
        <f t="shared" si="1"/>
        <v>106.5</v>
      </c>
      <c r="H27" s="72">
        <v>269.6</v>
      </c>
      <c r="I27" s="72">
        <v>243.3</v>
      </c>
      <c r="L27" s="102"/>
      <c r="N27" s="102"/>
    </row>
    <row r="28" spans="1:14" ht="15" customHeight="1">
      <c r="A28" s="101" t="s">
        <v>57</v>
      </c>
      <c r="B28" s="72">
        <v>2959.5</v>
      </c>
      <c r="C28" s="72">
        <v>2917.8</v>
      </c>
      <c r="D28" s="84">
        <f t="shared" si="0"/>
        <v>98.6</v>
      </c>
      <c r="E28" s="72">
        <v>5.4</v>
      </c>
      <c r="F28" s="72">
        <v>5.2</v>
      </c>
      <c r="G28" s="84">
        <f t="shared" si="1"/>
        <v>96.3</v>
      </c>
      <c r="H28" s="72">
        <v>550.2</v>
      </c>
      <c r="I28" s="72">
        <v>560.1</v>
      </c>
      <c r="L28" s="102"/>
      <c r="N28" s="102"/>
    </row>
    <row r="29" spans="1:14" ht="15" customHeight="1">
      <c r="A29" s="101" t="s">
        <v>58</v>
      </c>
      <c r="B29" s="72">
        <v>327.5</v>
      </c>
      <c r="C29" s="72">
        <v>307.7</v>
      </c>
      <c r="D29" s="84">
        <f t="shared" si="0"/>
        <v>94</v>
      </c>
      <c r="E29" s="72">
        <v>6.8</v>
      </c>
      <c r="F29" s="72">
        <v>7.3</v>
      </c>
      <c r="G29" s="84">
        <f t="shared" si="1"/>
        <v>107.4</v>
      </c>
      <c r="H29" s="72">
        <v>48.3</v>
      </c>
      <c r="I29" s="72">
        <v>42.2</v>
      </c>
      <c r="L29" s="102"/>
      <c r="N29" s="102"/>
    </row>
    <row r="30" spans="1:14" ht="15" customHeight="1">
      <c r="A30" s="101" t="s">
        <v>59</v>
      </c>
      <c r="B30" s="72">
        <v>2463.8</v>
      </c>
      <c r="C30" s="72">
        <v>2505.8</v>
      </c>
      <c r="D30" s="84">
        <f t="shared" si="0"/>
        <v>101.7</v>
      </c>
      <c r="E30" s="72">
        <v>15.6</v>
      </c>
      <c r="F30" s="72">
        <v>18.1</v>
      </c>
      <c r="G30" s="84">
        <f t="shared" si="1"/>
        <v>116</v>
      </c>
      <c r="H30" s="72">
        <v>157.7</v>
      </c>
      <c r="I30" s="72">
        <v>138.4</v>
      </c>
      <c r="L30" s="102"/>
      <c r="N30" s="102"/>
    </row>
    <row r="31" spans="2:9" ht="15.75">
      <c r="B31" s="63"/>
      <c r="C31" s="63"/>
      <c r="D31" s="102"/>
      <c r="E31" s="63"/>
      <c r="F31" s="63"/>
      <c r="G31" s="102"/>
      <c r="H31" s="63"/>
      <c r="I31" s="63"/>
    </row>
    <row r="32" spans="1:9" ht="15.75">
      <c r="A32" s="121"/>
      <c r="B32" s="121"/>
      <c r="C32" s="121"/>
      <c r="D32" s="102"/>
      <c r="E32" s="63"/>
      <c r="F32" s="63"/>
      <c r="G32" s="122"/>
      <c r="H32" s="122"/>
      <c r="I32" s="63"/>
    </row>
    <row r="33" spans="2:9" ht="15.75">
      <c r="B33" s="63"/>
      <c r="C33" s="63"/>
      <c r="D33" s="102"/>
      <c r="E33" s="102"/>
      <c r="F33" s="102"/>
      <c r="G33" s="102"/>
      <c r="H33" s="63"/>
      <c r="I33" s="63"/>
    </row>
    <row r="34" spans="2:9" ht="15.75">
      <c r="B34" s="88"/>
      <c r="C34" s="88"/>
      <c r="D34" s="102"/>
      <c r="E34" s="88"/>
      <c r="F34" s="88"/>
      <c r="G34" s="102"/>
      <c r="H34" s="88"/>
      <c r="I34" s="88"/>
    </row>
    <row r="35" spans="2:9" ht="15.75">
      <c r="B35" s="102"/>
      <c r="C35" s="102"/>
      <c r="D35" s="102"/>
      <c r="E35" s="102"/>
      <c r="F35" s="102"/>
      <c r="G35" s="102"/>
      <c r="H35" s="63"/>
      <c r="I35" s="63"/>
    </row>
    <row r="36" spans="2:9" ht="15.75">
      <c r="B36" s="102"/>
      <c r="C36" s="102"/>
      <c r="D36" s="102"/>
      <c r="E36" s="102"/>
      <c r="F36" s="102"/>
      <c r="G36" s="102"/>
      <c r="H36" s="63"/>
      <c r="I36" s="63"/>
    </row>
    <row r="37" spans="2:9" ht="15.75">
      <c r="B37" s="102"/>
      <c r="C37" s="102"/>
      <c r="D37" s="102"/>
      <c r="E37" s="102"/>
      <c r="F37" s="102"/>
      <c r="G37" s="102"/>
      <c r="H37" s="63"/>
      <c r="I37" s="63"/>
    </row>
  </sheetData>
  <sheetProtection/>
  <mergeCells count="6">
    <mergeCell ref="A1:I1"/>
    <mergeCell ref="A2:I2"/>
    <mergeCell ref="A4:A5"/>
    <mergeCell ref="H4:I4"/>
    <mergeCell ref="B4:D4"/>
    <mergeCell ref="E4:G4"/>
  </mergeCells>
  <conditionalFormatting sqref="D6 G6">
    <cfRule type="cellIs" priority="1" dxfId="77" operator="greaterThanOrEqual" stopIfTrue="1">
      <formula>150</formula>
    </cfRule>
  </conditionalFormatting>
  <conditionalFormatting sqref="B7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3"/>
  <sheetViews>
    <sheetView zoomScale="91" zoomScaleNormal="91" zoomScalePageLayoutView="0" workbookViewId="0" topLeftCell="A1">
      <selection activeCell="T21" sqref="T21"/>
    </sheetView>
  </sheetViews>
  <sheetFormatPr defaultColWidth="9.33203125" defaultRowHeight="12.75"/>
  <cols>
    <col min="1" max="1" width="35.83203125" style="92" customWidth="1"/>
    <col min="2" max="7" width="15.83203125" style="92" customWidth="1"/>
    <col min="8" max="16384" width="9.33203125" style="92" customWidth="1"/>
  </cols>
  <sheetData>
    <row r="1" spans="1:7" ht="19.5" customHeight="1">
      <c r="A1" s="213" t="s">
        <v>121</v>
      </c>
      <c r="B1" s="213"/>
      <c r="C1" s="213"/>
      <c r="D1" s="213"/>
      <c r="E1" s="213"/>
      <c r="F1" s="213"/>
      <c r="G1" s="213"/>
    </row>
    <row r="2" spans="1:7" ht="15.75" customHeight="1">
      <c r="A2" s="215" t="s">
        <v>178</v>
      </c>
      <c r="B2" s="213"/>
      <c r="C2" s="213"/>
      <c r="D2" s="213"/>
      <c r="E2" s="213"/>
      <c r="F2" s="213"/>
      <c r="G2" s="213"/>
    </row>
    <row r="4" spans="1:7" ht="40.5" customHeight="1">
      <c r="A4" s="212" t="s">
        <v>28</v>
      </c>
      <c r="B4" s="212" t="s">
        <v>119</v>
      </c>
      <c r="C4" s="212"/>
      <c r="D4" s="212"/>
      <c r="E4" s="212" t="s">
        <v>120</v>
      </c>
      <c r="F4" s="212"/>
      <c r="G4" s="212"/>
    </row>
    <row r="5" spans="1:7" ht="31.5" customHeight="1">
      <c r="A5" s="212"/>
      <c r="B5" s="57">
        <v>2014</v>
      </c>
      <c r="C5" s="57">
        <v>2015</v>
      </c>
      <c r="D5" s="43" t="s">
        <v>192</v>
      </c>
      <c r="E5" s="57">
        <v>2014</v>
      </c>
      <c r="F5" s="57">
        <v>2015</v>
      </c>
      <c r="G5" s="43" t="s">
        <v>192</v>
      </c>
    </row>
    <row r="6" spans="1:7" ht="15.75" customHeight="1">
      <c r="A6" s="44" t="s">
        <v>35</v>
      </c>
      <c r="B6" s="100">
        <f>SUM(B7:B30)</f>
        <v>13396.199999999999</v>
      </c>
      <c r="C6" s="100">
        <f>SUM(C7:C30)</f>
        <v>12937.6</v>
      </c>
      <c r="D6" s="152">
        <f>C6/B6*100</f>
        <v>96.57664113703888</v>
      </c>
      <c r="E6" s="116">
        <v>2.9</v>
      </c>
      <c r="F6" s="116">
        <v>2.8</v>
      </c>
      <c r="G6" s="152">
        <f>F6/E6*100</f>
        <v>96.55172413793103</v>
      </c>
    </row>
    <row r="7" spans="1:7" ht="15.75" customHeight="1">
      <c r="A7" s="101" t="s">
        <v>36</v>
      </c>
      <c r="B7" s="72">
        <v>842.5</v>
      </c>
      <c r="C7" s="72">
        <v>772.6</v>
      </c>
      <c r="D7" s="84">
        <f aca="true" t="shared" si="0" ref="D7:D13">ROUND((C7/B7)*100,1)</f>
        <v>91.7</v>
      </c>
      <c r="E7" s="62">
        <v>2.5</v>
      </c>
      <c r="F7" s="62">
        <v>1.6</v>
      </c>
      <c r="G7" s="84">
        <f aca="true" t="shared" si="1" ref="G7:G18">ROUND((F7/E7)*100,1)</f>
        <v>64</v>
      </c>
    </row>
    <row r="8" spans="1:7" ht="15.75" customHeight="1">
      <c r="A8" s="101" t="s">
        <v>37</v>
      </c>
      <c r="B8" s="72">
        <v>480.2</v>
      </c>
      <c r="C8" s="72">
        <v>536.5</v>
      </c>
      <c r="D8" s="84">
        <f t="shared" si="0"/>
        <v>111.7</v>
      </c>
      <c r="E8" s="62">
        <v>3.3</v>
      </c>
      <c r="F8" s="62">
        <v>3.6</v>
      </c>
      <c r="G8" s="84">
        <f t="shared" si="1"/>
        <v>109.1</v>
      </c>
    </row>
    <row r="9" spans="1:7" ht="15.75" customHeight="1">
      <c r="A9" s="101" t="s">
        <v>38</v>
      </c>
      <c r="B9" s="72">
        <v>1203.2</v>
      </c>
      <c r="C9" s="72">
        <v>1183.6</v>
      </c>
      <c r="D9" s="84">
        <f t="shared" si="0"/>
        <v>98.4</v>
      </c>
      <c r="E9" s="62">
        <v>2.9</v>
      </c>
      <c r="F9" s="62">
        <v>2.8</v>
      </c>
      <c r="G9" s="84">
        <f t="shared" si="1"/>
        <v>96.6</v>
      </c>
    </row>
    <row r="10" spans="1:7" ht="15.75" customHeight="1">
      <c r="A10" s="101" t="s">
        <v>39</v>
      </c>
      <c r="B10" s="72">
        <v>576.3</v>
      </c>
      <c r="C10" s="72">
        <v>668.3</v>
      </c>
      <c r="D10" s="84">
        <f t="shared" si="0"/>
        <v>116</v>
      </c>
      <c r="E10" s="62">
        <v>1.6</v>
      </c>
      <c r="F10" s="62">
        <v>2.8</v>
      </c>
      <c r="G10" s="84">
        <f t="shared" si="1"/>
        <v>175</v>
      </c>
    </row>
    <row r="11" spans="1:7" ht="15.75" customHeight="1">
      <c r="A11" s="101" t="s">
        <v>40</v>
      </c>
      <c r="B11" s="72">
        <v>477.9</v>
      </c>
      <c r="C11" s="72">
        <v>434.8</v>
      </c>
      <c r="D11" s="84">
        <f t="shared" si="0"/>
        <v>91</v>
      </c>
      <c r="E11" s="62">
        <v>5.8</v>
      </c>
      <c r="F11" s="62">
        <v>5.7</v>
      </c>
      <c r="G11" s="84">
        <f t="shared" si="1"/>
        <v>98.3</v>
      </c>
    </row>
    <row r="12" spans="1:7" ht="15.75" customHeight="1">
      <c r="A12" s="101" t="s">
        <v>41</v>
      </c>
      <c r="B12" s="72">
        <v>50</v>
      </c>
      <c r="C12" s="72">
        <v>62.8</v>
      </c>
      <c r="D12" s="84">
        <f t="shared" si="0"/>
        <v>125.6</v>
      </c>
      <c r="E12" s="62">
        <v>3.8</v>
      </c>
      <c r="F12" s="62">
        <v>5.4</v>
      </c>
      <c r="G12" s="84">
        <f t="shared" si="1"/>
        <v>142.1</v>
      </c>
    </row>
    <row r="13" spans="1:7" ht="15.75" customHeight="1">
      <c r="A13" s="101" t="s">
        <v>42</v>
      </c>
      <c r="B13" s="72">
        <v>524.6</v>
      </c>
      <c r="C13" s="72">
        <v>497.9</v>
      </c>
      <c r="D13" s="84">
        <f t="shared" si="0"/>
        <v>94.9</v>
      </c>
      <c r="E13" s="62">
        <v>3.5</v>
      </c>
      <c r="F13" s="62">
        <v>3.3</v>
      </c>
      <c r="G13" s="84">
        <f t="shared" si="1"/>
        <v>94.3</v>
      </c>
    </row>
    <row r="14" spans="1:7" ht="15.75" customHeight="1">
      <c r="A14" s="101" t="s">
        <v>43</v>
      </c>
      <c r="B14" s="72">
        <v>341.2</v>
      </c>
      <c r="C14" s="72">
        <v>269.9</v>
      </c>
      <c r="D14" s="84">
        <f aca="true" t="shared" si="2" ref="D14:D30">ROUND((C14/B14)*100,1)</f>
        <v>79.1</v>
      </c>
      <c r="E14" s="62">
        <v>3</v>
      </c>
      <c r="F14" s="62">
        <v>2.3</v>
      </c>
      <c r="G14" s="84">
        <f t="shared" si="1"/>
        <v>76.7</v>
      </c>
    </row>
    <row r="15" spans="1:7" ht="15.75" customHeight="1">
      <c r="A15" s="101" t="s">
        <v>44</v>
      </c>
      <c r="B15" s="72">
        <v>1035.9</v>
      </c>
      <c r="C15" s="72">
        <v>927.4</v>
      </c>
      <c r="D15" s="84">
        <f t="shared" si="2"/>
        <v>89.5</v>
      </c>
      <c r="E15" s="62">
        <v>1.8</v>
      </c>
      <c r="F15" s="62">
        <v>1.5</v>
      </c>
      <c r="G15" s="84">
        <f t="shared" si="1"/>
        <v>83.3</v>
      </c>
    </row>
    <row r="16" spans="1:7" ht="15.75" customHeight="1">
      <c r="A16" s="101" t="s">
        <v>45</v>
      </c>
      <c r="B16" s="72">
        <v>318.2</v>
      </c>
      <c r="C16" s="72">
        <v>282.5</v>
      </c>
      <c r="D16" s="84">
        <f t="shared" si="2"/>
        <v>88.8</v>
      </c>
      <c r="E16" s="62">
        <v>4.3</v>
      </c>
      <c r="F16" s="62">
        <v>4.3</v>
      </c>
      <c r="G16" s="84">
        <f t="shared" si="1"/>
        <v>100</v>
      </c>
    </row>
    <row r="17" spans="1:7" ht="15.75" customHeight="1">
      <c r="A17" s="101" t="s">
        <v>46</v>
      </c>
      <c r="B17" s="72">
        <v>272.2</v>
      </c>
      <c r="C17" s="72">
        <v>165.6</v>
      </c>
      <c r="D17" s="84">
        <f t="shared" si="2"/>
        <v>60.8</v>
      </c>
      <c r="E17" s="62">
        <v>2.2</v>
      </c>
      <c r="F17" s="62">
        <v>1.8</v>
      </c>
      <c r="G17" s="84">
        <f t="shared" si="1"/>
        <v>81.8</v>
      </c>
    </row>
    <row r="18" spans="1:7" ht="15.75" customHeight="1">
      <c r="A18" s="101" t="s">
        <v>47</v>
      </c>
      <c r="B18" s="72">
        <v>224.5</v>
      </c>
      <c r="C18" s="72">
        <v>263.1</v>
      </c>
      <c r="D18" s="84">
        <f t="shared" si="2"/>
        <v>117.2</v>
      </c>
      <c r="E18" s="62">
        <v>1.6</v>
      </c>
      <c r="F18" s="62">
        <v>1.9</v>
      </c>
      <c r="G18" s="84">
        <f t="shared" si="1"/>
        <v>118.8</v>
      </c>
    </row>
    <row r="19" spans="1:7" ht="15.75" customHeight="1">
      <c r="A19" s="101" t="s">
        <v>48</v>
      </c>
      <c r="B19" s="72">
        <v>388.6</v>
      </c>
      <c r="C19" s="72">
        <v>342.7</v>
      </c>
      <c r="D19" s="84">
        <f t="shared" si="2"/>
        <v>88.2</v>
      </c>
      <c r="E19" s="62">
        <v>5.5</v>
      </c>
      <c r="F19" s="62">
        <v>7</v>
      </c>
      <c r="G19" s="84">
        <f aca="true" t="shared" si="3" ref="G19:G30">ROUND((F19/E19)*100,1)</f>
        <v>127.3</v>
      </c>
    </row>
    <row r="20" spans="1:7" ht="15.75" customHeight="1">
      <c r="A20" s="101" t="s">
        <v>49</v>
      </c>
      <c r="B20" s="72">
        <v>493.3</v>
      </c>
      <c r="C20" s="72">
        <v>491.7</v>
      </c>
      <c r="D20" s="84">
        <f t="shared" si="2"/>
        <v>99.7</v>
      </c>
      <c r="E20" s="62">
        <v>7</v>
      </c>
      <c r="F20" s="62">
        <v>7.4</v>
      </c>
      <c r="G20" s="84">
        <f t="shared" si="3"/>
        <v>105.7</v>
      </c>
    </row>
    <row r="21" spans="1:7" ht="15.75" customHeight="1">
      <c r="A21" s="101" t="s">
        <v>50</v>
      </c>
      <c r="B21" s="72">
        <v>1163.1</v>
      </c>
      <c r="C21" s="72">
        <v>1084.6</v>
      </c>
      <c r="D21" s="84">
        <f t="shared" si="2"/>
        <v>93.3</v>
      </c>
      <c r="E21" s="62">
        <v>4.5</v>
      </c>
      <c r="F21" s="62">
        <v>4.3</v>
      </c>
      <c r="G21" s="84">
        <f t="shared" si="3"/>
        <v>95.6</v>
      </c>
    </row>
    <row r="22" spans="1:7" ht="15.75" customHeight="1">
      <c r="A22" s="101" t="s">
        <v>51</v>
      </c>
      <c r="B22" s="72">
        <v>258.2</v>
      </c>
      <c r="C22" s="72">
        <v>365.4</v>
      </c>
      <c r="D22" s="84">
        <f t="shared" si="2"/>
        <v>141.5</v>
      </c>
      <c r="E22" s="62">
        <v>3.5</v>
      </c>
      <c r="F22" s="62">
        <v>5.2</v>
      </c>
      <c r="G22" s="84">
        <f t="shared" si="3"/>
        <v>148.6</v>
      </c>
    </row>
    <row r="23" spans="1:7" ht="15.75" customHeight="1">
      <c r="A23" s="101" t="s">
        <v>52</v>
      </c>
      <c r="B23" s="72">
        <v>536.4</v>
      </c>
      <c r="C23" s="72">
        <v>548.8</v>
      </c>
      <c r="D23" s="84">
        <f t="shared" si="2"/>
        <v>102.3</v>
      </c>
      <c r="E23" s="62">
        <v>4.4</v>
      </c>
      <c r="F23" s="62">
        <v>4.9</v>
      </c>
      <c r="G23" s="84">
        <f t="shared" si="3"/>
        <v>111.4</v>
      </c>
    </row>
    <row r="24" spans="1:7" ht="15.75" customHeight="1">
      <c r="A24" s="101" t="s">
        <v>53</v>
      </c>
      <c r="B24" s="72">
        <v>507.9</v>
      </c>
      <c r="C24" s="72">
        <v>492.7</v>
      </c>
      <c r="D24" s="84">
        <f t="shared" si="2"/>
        <v>97</v>
      </c>
      <c r="E24" s="62">
        <v>5.3</v>
      </c>
      <c r="F24" s="62">
        <v>4.7</v>
      </c>
      <c r="G24" s="84">
        <f t="shared" si="3"/>
        <v>88.7</v>
      </c>
    </row>
    <row r="25" spans="1:7" ht="15.75" customHeight="1">
      <c r="A25" s="101" t="s">
        <v>54</v>
      </c>
      <c r="B25" s="72">
        <v>790</v>
      </c>
      <c r="C25" s="72">
        <v>895.9</v>
      </c>
      <c r="D25" s="84">
        <f t="shared" si="2"/>
        <v>113.4</v>
      </c>
      <c r="E25" s="62">
        <v>3.4</v>
      </c>
      <c r="F25" s="62">
        <v>4.2</v>
      </c>
      <c r="G25" s="84">
        <f t="shared" si="3"/>
        <v>123.5</v>
      </c>
    </row>
    <row r="26" spans="1:7" ht="15.75" customHeight="1">
      <c r="A26" s="101" t="s">
        <v>55</v>
      </c>
      <c r="B26" s="72">
        <v>237.4</v>
      </c>
      <c r="C26" s="72">
        <v>228.8</v>
      </c>
      <c r="D26" s="84">
        <f t="shared" si="2"/>
        <v>96.4</v>
      </c>
      <c r="E26" s="62">
        <v>1.2</v>
      </c>
      <c r="F26" s="62">
        <v>1</v>
      </c>
      <c r="G26" s="84">
        <f t="shared" si="3"/>
        <v>83.3</v>
      </c>
    </row>
    <row r="27" spans="1:7" ht="15.75" customHeight="1">
      <c r="A27" s="101" t="s">
        <v>56</v>
      </c>
      <c r="B27" s="72">
        <v>486.3</v>
      </c>
      <c r="C27" s="72">
        <v>489.7</v>
      </c>
      <c r="D27" s="84">
        <f t="shared" si="2"/>
        <v>100.7</v>
      </c>
      <c r="E27" s="62">
        <v>1.8</v>
      </c>
      <c r="F27" s="62">
        <v>2</v>
      </c>
      <c r="G27" s="84">
        <f t="shared" si="3"/>
        <v>111.1</v>
      </c>
    </row>
    <row r="28" spans="1:7" ht="15.75" customHeight="1">
      <c r="A28" s="101" t="s">
        <v>57</v>
      </c>
      <c r="B28" s="72">
        <v>1212</v>
      </c>
      <c r="C28" s="72">
        <v>1088.5</v>
      </c>
      <c r="D28" s="84">
        <f t="shared" si="2"/>
        <v>89.8</v>
      </c>
      <c r="E28" s="62">
        <v>2.2</v>
      </c>
      <c r="F28" s="62">
        <v>1.9</v>
      </c>
      <c r="G28" s="84">
        <f t="shared" si="3"/>
        <v>86.4</v>
      </c>
    </row>
    <row r="29" spans="1:7" ht="15.75" customHeight="1">
      <c r="A29" s="101" t="s">
        <v>58</v>
      </c>
      <c r="B29" s="72">
        <v>175.6</v>
      </c>
      <c r="C29" s="72">
        <v>167.6</v>
      </c>
      <c r="D29" s="84">
        <f t="shared" si="2"/>
        <v>95.4</v>
      </c>
      <c r="E29" s="62">
        <v>3.6</v>
      </c>
      <c r="F29" s="62">
        <v>4</v>
      </c>
      <c r="G29" s="84">
        <f t="shared" si="3"/>
        <v>111.1</v>
      </c>
    </row>
    <row r="30" spans="1:7" ht="15.75" customHeight="1">
      <c r="A30" s="101" t="s">
        <v>59</v>
      </c>
      <c r="B30" s="72">
        <v>800.7</v>
      </c>
      <c r="C30" s="72">
        <v>676.2</v>
      </c>
      <c r="D30" s="84">
        <f t="shared" si="2"/>
        <v>84.5</v>
      </c>
      <c r="E30" s="62">
        <v>5.1</v>
      </c>
      <c r="F30" s="62">
        <v>4.9</v>
      </c>
      <c r="G30" s="84">
        <f t="shared" si="3"/>
        <v>96.1</v>
      </c>
    </row>
    <row r="31" spans="2:6" ht="15.75">
      <c r="B31" s="63"/>
      <c r="C31" s="63"/>
      <c r="E31" s="66"/>
      <c r="F31" s="66"/>
    </row>
    <row r="33" spans="2:6" ht="15.75">
      <c r="B33" s="88"/>
      <c r="C33" s="88"/>
      <c r="E33" s="88"/>
      <c r="F33" s="88"/>
    </row>
  </sheetData>
  <sheetProtection/>
  <mergeCells count="5">
    <mergeCell ref="A1:G1"/>
    <mergeCell ref="A2:G2"/>
    <mergeCell ref="A4:A5"/>
    <mergeCell ref="B4:D4"/>
    <mergeCell ref="E4:G4"/>
  </mergeCells>
  <conditionalFormatting sqref="D6 G6">
    <cfRule type="cellIs" priority="1" dxfId="77" operator="greaterThanOrEqual" stopIfTrue="1">
      <formula>150</formula>
    </cfRule>
  </conditionalFormatting>
  <conditionalFormatting sqref="B7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2:L43"/>
  <sheetViews>
    <sheetView zoomScale="75" zoomScaleNormal="75" zoomScalePageLayoutView="0" workbookViewId="0" topLeftCell="A1">
      <selection activeCell="T21" sqref="T21"/>
    </sheetView>
  </sheetViews>
  <sheetFormatPr defaultColWidth="10.66015625" defaultRowHeight="12.75"/>
  <cols>
    <col min="1" max="1" width="11.83203125" style="17" customWidth="1"/>
    <col min="2" max="2" width="11.33203125" style="17" customWidth="1"/>
    <col min="3" max="4" width="10.66015625" style="17" customWidth="1"/>
    <col min="5" max="5" width="11.83203125" style="17" customWidth="1"/>
    <col min="6" max="7" width="13.33203125" style="17" customWidth="1"/>
    <col min="8" max="8" width="9.83203125" style="17" customWidth="1"/>
    <col min="9" max="9" width="13.33203125" style="17" customWidth="1"/>
    <col min="10" max="10" width="9" style="17" customWidth="1"/>
    <col min="11" max="12" width="13.33203125" style="17" customWidth="1"/>
    <col min="13" max="16384" width="10.66015625" style="18" customWidth="1"/>
  </cols>
  <sheetData>
    <row r="1" ht="28.5" customHeight="1"/>
    <row r="2" spans="1:12" ht="15" customHeight="1">
      <c r="A2" s="19" t="s">
        <v>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2:12" ht="11.25" customHeight="1">
      <c r="B3" s="19"/>
      <c r="C3" s="19"/>
      <c r="D3" s="19"/>
      <c r="E3" s="19"/>
      <c r="F3" s="19"/>
      <c r="G3" s="19"/>
      <c r="H3" s="19"/>
      <c r="I3" s="19"/>
      <c r="J3" s="19"/>
      <c r="K3" s="19"/>
      <c r="L3" s="20" t="s">
        <v>10</v>
      </c>
    </row>
    <row r="4" spans="2:12" ht="10.5" customHeight="1">
      <c r="B4" s="19"/>
      <c r="C4" s="19"/>
      <c r="D4" s="19"/>
      <c r="E4" s="19"/>
      <c r="F4" s="19"/>
      <c r="G4" s="19"/>
      <c r="H4" s="19"/>
      <c r="I4" s="19"/>
      <c r="J4" s="19"/>
      <c r="K4" s="19"/>
      <c r="L4" s="21"/>
    </row>
    <row r="5" spans="1:12" ht="15.75">
      <c r="A5" s="22" t="s">
        <v>11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20">
        <v>2</v>
      </c>
    </row>
    <row r="6" ht="9" customHeight="1">
      <c r="L6" s="22"/>
    </row>
    <row r="7" spans="2:12" ht="15.75">
      <c r="B7" s="23" t="s">
        <v>142</v>
      </c>
      <c r="C7" s="24"/>
      <c r="D7" s="24"/>
      <c r="E7" s="24"/>
      <c r="F7" s="24"/>
      <c r="G7" s="25"/>
      <c r="H7" s="25"/>
      <c r="I7" s="25"/>
      <c r="J7" s="25"/>
      <c r="K7" s="25"/>
      <c r="L7" s="26"/>
    </row>
    <row r="8" spans="1:12" ht="15.75">
      <c r="A8" s="27"/>
      <c r="B8" s="23" t="s">
        <v>12</v>
      </c>
      <c r="C8" s="23"/>
      <c r="D8" s="23"/>
      <c r="E8" s="28"/>
      <c r="F8" s="21"/>
      <c r="G8" s="21"/>
      <c r="H8" s="27"/>
      <c r="I8" s="27"/>
      <c r="J8" s="27"/>
      <c r="K8" s="27"/>
      <c r="L8" s="29"/>
    </row>
    <row r="9" spans="1:12" ht="9" customHeight="1">
      <c r="A9" s="27"/>
      <c r="B9" s="23"/>
      <c r="C9" s="23"/>
      <c r="D9" s="23"/>
      <c r="E9" s="28"/>
      <c r="F9" s="21"/>
      <c r="G9" s="21"/>
      <c r="H9" s="27"/>
      <c r="I9" s="27"/>
      <c r="J9" s="27"/>
      <c r="K9" s="27"/>
      <c r="L9" s="29"/>
    </row>
    <row r="10" spans="1:12" ht="15.75">
      <c r="A10" s="150" t="s">
        <v>13</v>
      </c>
      <c r="B10" s="150"/>
      <c r="C10" s="150"/>
      <c r="D10" s="150"/>
      <c r="E10" s="150"/>
      <c r="F10" s="30"/>
      <c r="G10" s="30"/>
      <c r="H10" s="31"/>
      <c r="I10" s="31"/>
      <c r="J10" s="31"/>
      <c r="K10" s="31"/>
      <c r="L10" s="33">
        <v>6</v>
      </c>
    </row>
    <row r="11" spans="1:12" ht="15.75">
      <c r="A11" s="147" t="s">
        <v>14</v>
      </c>
      <c r="B11" s="147"/>
      <c r="C11" s="147"/>
      <c r="D11" s="147"/>
      <c r="E11" s="147"/>
      <c r="F11" s="22"/>
      <c r="G11" s="22"/>
      <c r="H11" s="22"/>
      <c r="I11" s="22"/>
      <c r="J11" s="22"/>
      <c r="K11" s="22"/>
      <c r="L11" s="33">
        <v>7</v>
      </c>
    </row>
    <row r="12" spans="1:12" ht="14.25" customHeight="1">
      <c r="A12" s="147" t="s">
        <v>15</v>
      </c>
      <c r="B12" s="147"/>
      <c r="C12" s="147"/>
      <c r="D12" s="147"/>
      <c r="E12" s="147"/>
      <c r="F12" s="22"/>
      <c r="G12" s="22"/>
      <c r="H12" s="22"/>
      <c r="I12" s="22"/>
      <c r="J12" s="22"/>
      <c r="K12" s="22"/>
      <c r="L12" s="33">
        <v>8</v>
      </c>
    </row>
    <row r="13" spans="1:12" ht="15.75">
      <c r="A13" s="147" t="s">
        <v>16</v>
      </c>
      <c r="B13" s="147"/>
      <c r="C13" s="147"/>
      <c r="D13" s="147"/>
      <c r="E13" s="147"/>
      <c r="F13" s="22"/>
      <c r="G13" s="22"/>
      <c r="H13" s="22"/>
      <c r="I13" s="22"/>
      <c r="J13" s="22"/>
      <c r="K13" s="22"/>
      <c r="L13" s="32">
        <v>9</v>
      </c>
    </row>
    <row r="14" spans="1:12" ht="15.75">
      <c r="A14" s="147" t="s">
        <v>171</v>
      </c>
      <c r="B14" s="147"/>
      <c r="C14" s="147"/>
      <c r="D14" s="147"/>
      <c r="E14" s="147"/>
      <c r="F14" s="22"/>
      <c r="G14" s="22"/>
      <c r="H14" s="22"/>
      <c r="I14" s="22"/>
      <c r="J14" s="22"/>
      <c r="K14" s="22"/>
      <c r="L14" s="32">
        <v>10</v>
      </c>
    </row>
    <row r="15" spans="1:12" ht="15.75">
      <c r="A15" s="147" t="s">
        <v>17</v>
      </c>
      <c r="B15" s="147"/>
      <c r="C15" s="147"/>
      <c r="D15" s="147"/>
      <c r="E15" s="147"/>
      <c r="F15" s="22"/>
      <c r="G15" s="22"/>
      <c r="H15" s="22"/>
      <c r="I15" s="22"/>
      <c r="J15" s="22"/>
      <c r="K15" s="22"/>
      <c r="L15" s="32">
        <v>11</v>
      </c>
    </row>
    <row r="16" spans="1:12" ht="15.75">
      <c r="A16" s="147" t="s">
        <v>18</v>
      </c>
      <c r="B16" s="147"/>
      <c r="C16" s="147"/>
      <c r="D16" s="147"/>
      <c r="E16" s="147"/>
      <c r="F16" s="22"/>
      <c r="G16" s="22"/>
      <c r="H16" s="22"/>
      <c r="I16" s="22" t="s">
        <v>6</v>
      </c>
      <c r="J16" s="22"/>
      <c r="K16" s="22"/>
      <c r="L16" s="32">
        <v>12</v>
      </c>
    </row>
    <row r="17" spans="1:12" ht="15.75">
      <c r="A17" s="147" t="s">
        <v>19</v>
      </c>
      <c r="B17" s="147"/>
      <c r="C17" s="147"/>
      <c r="D17" s="147"/>
      <c r="E17" s="147"/>
      <c r="F17" s="22"/>
      <c r="G17" s="22"/>
      <c r="H17" s="22"/>
      <c r="I17" s="22"/>
      <c r="J17" s="22"/>
      <c r="K17" s="22"/>
      <c r="L17" s="32">
        <v>13</v>
      </c>
    </row>
    <row r="18" spans="1:12" ht="14.25" customHeight="1">
      <c r="A18" s="147" t="s">
        <v>20</v>
      </c>
      <c r="B18" s="147"/>
      <c r="C18" s="147"/>
      <c r="D18" s="147"/>
      <c r="E18" s="147"/>
      <c r="F18" s="22"/>
      <c r="G18" s="22"/>
      <c r="H18" s="22"/>
      <c r="I18" s="22"/>
      <c r="J18" s="22"/>
      <c r="K18" s="22"/>
      <c r="L18" s="20">
        <v>14</v>
      </c>
    </row>
    <row r="19" spans="1:12" ht="15.75">
      <c r="A19" s="147" t="s">
        <v>21</v>
      </c>
      <c r="B19" s="147"/>
      <c r="C19" s="147"/>
      <c r="D19" s="147"/>
      <c r="E19" s="147"/>
      <c r="L19" s="20">
        <v>15</v>
      </c>
    </row>
    <row r="20" spans="2:12" ht="15.75">
      <c r="B20" s="24"/>
      <c r="D20" s="24"/>
      <c r="E20" s="24"/>
      <c r="F20" s="24"/>
      <c r="G20" s="24"/>
      <c r="H20" s="24"/>
      <c r="I20" s="24"/>
      <c r="J20" s="25"/>
      <c r="K20" s="25"/>
      <c r="L20" s="34"/>
    </row>
    <row r="21" spans="2:12" ht="12.75" customHeight="1">
      <c r="B21" s="24" t="s">
        <v>143</v>
      </c>
      <c r="D21" s="24"/>
      <c r="E21" s="24"/>
      <c r="F21" s="24"/>
      <c r="G21" s="24"/>
      <c r="H21" s="24"/>
      <c r="I21" s="24"/>
      <c r="J21" s="25"/>
      <c r="K21" s="19"/>
      <c r="L21" s="35"/>
    </row>
    <row r="22" spans="2:12" ht="15.75">
      <c r="B22" s="24" t="s">
        <v>176</v>
      </c>
      <c r="D22" s="24"/>
      <c r="E22" s="24"/>
      <c r="F22" s="24"/>
      <c r="G22" s="24"/>
      <c r="H22" s="24"/>
      <c r="I22" s="24"/>
      <c r="J22" s="25"/>
      <c r="K22" s="19"/>
      <c r="L22" s="35"/>
    </row>
    <row r="23" spans="1:12" ht="15">
      <c r="A23" s="30"/>
      <c r="B23" s="22"/>
      <c r="C23" s="22"/>
      <c r="D23" s="22"/>
      <c r="E23" s="36"/>
      <c r="F23" s="36"/>
      <c r="G23" s="36"/>
      <c r="H23" s="36"/>
      <c r="I23" s="36"/>
      <c r="J23" s="37"/>
      <c r="K23" s="31"/>
      <c r="L23" s="136"/>
    </row>
    <row r="24" spans="1:12" ht="15.75">
      <c r="A24" s="147" t="s">
        <v>22</v>
      </c>
      <c r="B24" s="147"/>
      <c r="C24" s="147"/>
      <c r="D24" s="147"/>
      <c r="E24" s="147"/>
      <c r="F24" s="147"/>
      <c r="G24" s="147"/>
      <c r="H24" s="147"/>
      <c r="I24" s="147"/>
      <c r="J24" s="147"/>
      <c r="K24" s="147"/>
      <c r="L24" s="148">
        <v>17</v>
      </c>
    </row>
    <row r="25" spans="1:12" ht="15.75">
      <c r="A25" s="147" t="s">
        <v>23</v>
      </c>
      <c r="B25" s="147"/>
      <c r="C25" s="147"/>
      <c r="D25" s="147"/>
      <c r="E25" s="147"/>
      <c r="F25" s="147"/>
      <c r="G25" s="147"/>
      <c r="H25" s="147"/>
      <c r="I25" s="147"/>
      <c r="J25" s="147"/>
      <c r="K25" s="147"/>
      <c r="L25" s="148" t="s">
        <v>175</v>
      </c>
    </row>
    <row r="26" spans="1:12" ht="15.75">
      <c r="A26" s="147" t="s">
        <v>24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9">
        <v>20</v>
      </c>
    </row>
    <row r="27" spans="1:12" ht="15.75">
      <c r="A27" s="147" t="s">
        <v>25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9" t="s">
        <v>200</v>
      </c>
    </row>
    <row r="28" spans="1:12" ht="15.75">
      <c r="A28" s="147" t="s">
        <v>26</v>
      </c>
      <c r="B28" s="147"/>
      <c r="C28" s="147"/>
      <c r="D28" s="147"/>
      <c r="E28" s="147"/>
      <c r="F28" s="147"/>
      <c r="G28" s="147"/>
      <c r="H28" s="147"/>
      <c r="I28" s="147"/>
      <c r="J28" s="147"/>
      <c r="K28" s="147"/>
      <c r="L28" s="149">
        <v>23</v>
      </c>
    </row>
    <row r="29" spans="1:12" ht="15.75">
      <c r="A29" s="147" t="s">
        <v>144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8">
        <v>24</v>
      </c>
    </row>
    <row r="30" spans="1:12" ht="15.75">
      <c r="A30" s="147" t="s">
        <v>172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8">
        <v>25</v>
      </c>
    </row>
    <row r="31" spans="1:12" s="38" customFormat="1" ht="15.75">
      <c r="A31" s="147" t="s">
        <v>145</v>
      </c>
      <c r="B31" s="147"/>
      <c r="C31" s="147"/>
      <c r="D31" s="147"/>
      <c r="E31" s="147"/>
      <c r="F31" s="147"/>
      <c r="G31" s="147"/>
      <c r="H31" s="147"/>
      <c r="I31" s="147"/>
      <c r="J31" s="147"/>
      <c r="K31" s="147"/>
      <c r="L31" s="148">
        <v>26</v>
      </c>
    </row>
    <row r="32" spans="1:12" ht="15.75">
      <c r="A32" s="147" t="s">
        <v>27</v>
      </c>
      <c r="B32" s="147"/>
      <c r="C32" s="147"/>
      <c r="D32" s="147"/>
      <c r="E32" s="147"/>
      <c r="F32" s="147"/>
      <c r="G32" s="147"/>
      <c r="H32" s="147"/>
      <c r="I32" s="147"/>
      <c r="J32" s="147"/>
      <c r="K32" s="147"/>
      <c r="L32" s="21">
        <v>27</v>
      </c>
    </row>
    <row r="33" spans="1:12" ht="15.75">
      <c r="A33" s="147" t="s">
        <v>146</v>
      </c>
      <c r="B33" s="147"/>
      <c r="C33" s="147"/>
      <c r="D33" s="147"/>
      <c r="E33" s="147"/>
      <c r="F33" s="147"/>
      <c r="G33" s="147"/>
      <c r="H33" s="147"/>
      <c r="I33" s="147"/>
      <c r="J33" s="147"/>
      <c r="K33" s="147"/>
      <c r="L33" s="149" t="s">
        <v>201</v>
      </c>
    </row>
    <row r="34" spans="1:12" ht="15.75">
      <c r="A34" s="147" t="s">
        <v>147</v>
      </c>
      <c r="B34" s="147"/>
      <c r="C34" s="147"/>
      <c r="D34" s="147"/>
      <c r="E34" s="147"/>
      <c r="F34" s="147"/>
      <c r="G34" s="147"/>
      <c r="H34" s="147"/>
      <c r="I34" s="147"/>
      <c r="J34" s="147"/>
      <c r="K34" s="147"/>
      <c r="L34" s="149">
        <v>30</v>
      </c>
    </row>
    <row r="35" spans="1:12" ht="15.75">
      <c r="A35" s="147" t="s">
        <v>148</v>
      </c>
      <c r="B35" s="147"/>
      <c r="C35" s="147"/>
      <c r="D35" s="147"/>
      <c r="E35" s="147"/>
      <c r="F35" s="147"/>
      <c r="G35" s="147"/>
      <c r="H35" s="147"/>
      <c r="I35" s="147"/>
      <c r="J35" s="147"/>
      <c r="K35" s="147"/>
      <c r="L35" s="149">
        <v>31</v>
      </c>
    </row>
    <row r="36" spans="1:12" ht="15.75">
      <c r="A36" s="147" t="s">
        <v>149</v>
      </c>
      <c r="B36" s="147"/>
      <c r="C36" s="147"/>
      <c r="D36" s="147"/>
      <c r="E36" s="147"/>
      <c r="F36" s="147"/>
      <c r="G36" s="147"/>
      <c r="H36" s="147"/>
      <c r="I36" s="147"/>
      <c r="J36" s="147"/>
      <c r="K36" s="147"/>
      <c r="L36" s="148" t="s">
        <v>202</v>
      </c>
    </row>
    <row r="39" spans="1:12" ht="15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6"/>
    </row>
    <row r="42" spans="1:12" ht="1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2"/>
    </row>
    <row r="43" ht="15.75">
      <c r="L43" s="20"/>
    </row>
  </sheetData>
  <sheetProtection/>
  <printOptions/>
  <pageMargins left="0.7874015748031497" right="0.7874015748031497" top="0.1968503937007874" bottom="0.3937007874015748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0"/>
  </sheetPr>
  <dimension ref="A3:L34"/>
  <sheetViews>
    <sheetView zoomScale="75" zoomScaleNormal="75" zoomScalePageLayoutView="0" workbookViewId="0" topLeftCell="A1">
      <selection activeCell="T21" sqref="T21"/>
    </sheetView>
  </sheetViews>
  <sheetFormatPr defaultColWidth="13.33203125" defaultRowHeight="12.75"/>
  <cols>
    <col min="1" max="1" width="10.5" style="2" customWidth="1"/>
    <col min="2" max="2" width="11.33203125" style="2" customWidth="1"/>
    <col min="3" max="3" width="13.33203125" style="2" customWidth="1"/>
    <col min="4" max="4" width="13.5" style="2" customWidth="1"/>
    <col min="5" max="5" width="13.33203125" style="2" customWidth="1"/>
    <col min="6" max="6" width="13.83203125" style="2" customWidth="1"/>
    <col min="7" max="16384" width="13.33203125" style="2" customWidth="1"/>
  </cols>
  <sheetData>
    <row r="3" ht="15">
      <c r="B3" s="3"/>
    </row>
    <row r="4" ht="15">
      <c r="G4" s="2" t="s">
        <v>0</v>
      </c>
    </row>
    <row r="6" spans="2:12" ht="1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ht="1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2" ht="18.75">
      <c r="A8" s="5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8.75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2" ht="18">
      <c r="A10" s="6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1:12" s="8" customFormat="1" ht="20.25">
      <c r="A11" s="7" t="s">
        <v>1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s="8" customFormat="1" ht="20.25">
      <c r="A12" s="7" t="s">
        <v>2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</row>
    <row r="34" ht="15">
      <c r="G34" s="9"/>
    </row>
  </sheetData>
  <sheetProtection/>
  <printOptions/>
  <pageMargins left="0.39" right="0.33" top="0.7086614173228347" bottom="0.4724409448818898" header="0.5118110236220472" footer="0.35433070866141736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2"/>
  </sheetPr>
  <dimension ref="A1:J30"/>
  <sheetViews>
    <sheetView zoomScale="75" zoomScaleNormal="75" zoomScalePageLayoutView="0" workbookViewId="0" topLeftCell="A1">
      <selection activeCell="T21" sqref="T21"/>
    </sheetView>
  </sheetViews>
  <sheetFormatPr defaultColWidth="9.33203125" defaultRowHeight="12.75"/>
  <cols>
    <col min="1" max="1" width="30.5" style="170" customWidth="1"/>
    <col min="2" max="5" width="12.83203125" style="171" customWidth="1"/>
    <col min="6" max="10" width="12.83203125" style="170" customWidth="1"/>
    <col min="11" max="16384" width="9.33203125" style="41" customWidth="1"/>
  </cols>
  <sheetData>
    <row r="1" spans="1:10" ht="28.5" customHeight="1">
      <c r="A1" s="197" t="s">
        <v>196</v>
      </c>
      <c r="B1" s="197"/>
      <c r="C1" s="197"/>
      <c r="D1" s="197"/>
      <c r="E1" s="197"/>
      <c r="F1" s="197"/>
      <c r="G1" s="197"/>
      <c r="H1" s="197"/>
      <c r="I1" s="197"/>
      <c r="J1" s="197"/>
    </row>
    <row r="2" spans="1:10" ht="28.5" customHeight="1">
      <c r="A2" s="198" t="s">
        <v>181</v>
      </c>
      <c r="B2" s="198"/>
      <c r="C2" s="198"/>
      <c r="D2" s="198"/>
      <c r="E2" s="198"/>
      <c r="F2" s="198"/>
      <c r="G2" s="198"/>
      <c r="H2" s="198"/>
      <c r="I2" s="198"/>
      <c r="J2" s="198"/>
    </row>
    <row r="3" spans="1:10" ht="9" customHeight="1">
      <c r="A3" s="157"/>
      <c r="B3" s="157"/>
      <c r="C3" s="157"/>
      <c r="D3" s="157"/>
      <c r="E3" s="157"/>
      <c r="F3" s="157"/>
      <c r="G3" s="157"/>
      <c r="H3" s="157"/>
      <c r="I3" s="157"/>
      <c r="J3" s="157"/>
    </row>
    <row r="4" spans="1:10" ht="39.75" customHeight="1">
      <c r="A4" s="199"/>
      <c r="B4" s="191" t="s">
        <v>30</v>
      </c>
      <c r="C4" s="191"/>
      <c r="D4" s="192"/>
      <c r="E4" s="193" t="s">
        <v>32</v>
      </c>
      <c r="F4" s="194"/>
      <c r="G4" s="195"/>
      <c r="H4" s="196" t="s">
        <v>33</v>
      </c>
      <c r="I4" s="196"/>
      <c r="J4" s="196"/>
    </row>
    <row r="5" spans="1:10" ht="39.75" customHeight="1">
      <c r="A5" s="199"/>
      <c r="B5" s="172">
        <v>2013</v>
      </c>
      <c r="C5" s="172">
        <v>2014</v>
      </c>
      <c r="D5" s="158" t="s">
        <v>191</v>
      </c>
      <c r="E5" s="172">
        <v>2013</v>
      </c>
      <c r="F5" s="172">
        <v>2014</v>
      </c>
      <c r="G5" s="158" t="s">
        <v>191</v>
      </c>
      <c r="H5" s="172">
        <v>2013</v>
      </c>
      <c r="I5" s="172">
        <v>2014</v>
      </c>
      <c r="J5" s="158" t="s">
        <v>191</v>
      </c>
    </row>
    <row r="6" spans="1:10" ht="48" customHeight="1">
      <c r="A6" s="159" t="s">
        <v>182</v>
      </c>
      <c r="B6" s="160">
        <f aca="true" t="shared" si="0" ref="B6:C9">E6+H6</f>
        <v>3203.3000000000006</v>
      </c>
      <c r="C6" s="160">
        <f t="shared" si="0"/>
        <v>3341.999999999999</v>
      </c>
      <c r="D6" s="160">
        <f>C6/B6*100</f>
        <v>104.32990978053877</v>
      </c>
      <c r="E6" s="161">
        <f>7!E7</f>
        <v>1856.9000000000003</v>
      </c>
      <c r="F6" s="161">
        <f>7!F7</f>
        <v>1975.0999999999992</v>
      </c>
      <c r="G6" s="160">
        <f>F6/E6*100</f>
        <v>106.36544778932624</v>
      </c>
      <c r="H6" s="47">
        <f>7!H7</f>
        <v>1346.4000000000003</v>
      </c>
      <c r="I6" s="47">
        <f>7!I7</f>
        <v>1366.8999999999999</v>
      </c>
      <c r="J6" s="160">
        <f>I6/H6*100</f>
        <v>101.52257872846104</v>
      </c>
    </row>
    <row r="7" spans="1:10" ht="48" customHeight="1">
      <c r="A7" s="159" t="s">
        <v>183</v>
      </c>
      <c r="B7" s="160">
        <f t="shared" si="0"/>
        <v>11190.599999999999</v>
      </c>
      <c r="C7" s="160">
        <f t="shared" si="0"/>
        <v>11230.5</v>
      </c>
      <c r="D7" s="160">
        <f>C7/B7*100</f>
        <v>100.3565492466892</v>
      </c>
      <c r="E7" s="161">
        <f>8!E7</f>
        <v>2558.9</v>
      </c>
      <c r="F7" s="161">
        <f>8!F7</f>
        <v>2663.4</v>
      </c>
      <c r="G7" s="160">
        <f>F7/E7*100</f>
        <v>104.08378600179763</v>
      </c>
      <c r="H7" s="161">
        <f>8!H7</f>
        <v>8631.699999999999</v>
      </c>
      <c r="I7" s="161">
        <f>8!I7</f>
        <v>8567.1</v>
      </c>
      <c r="J7" s="160">
        <f>I7/H7*100</f>
        <v>99.25159586176537</v>
      </c>
    </row>
    <row r="8" spans="1:10" ht="48" customHeight="1">
      <c r="A8" s="159" t="s">
        <v>184</v>
      </c>
      <c r="B8" s="160">
        <f t="shared" si="0"/>
        <v>19094.1</v>
      </c>
      <c r="C8" s="160">
        <f t="shared" si="0"/>
        <v>19909</v>
      </c>
      <c r="D8" s="160">
        <f>C8/B8*100</f>
        <v>104.26781047548721</v>
      </c>
      <c r="E8" s="161">
        <f>9!E7</f>
        <v>12093.800000000001</v>
      </c>
      <c r="F8" s="161">
        <f>9!F7</f>
        <v>12794.1</v>
      </c>
      <c r="G8" s="160">
        <f>F8/E8*100</f>
        <v>105.79057037490283</v>
      </c>
      <c r="H8" s="161">
        <f>9!H7</f>
        <v>7000.299999999999</v>
      </c>
      <c r="I8" s="161">
        <f>9!I7</f>
        <v>7114.9</v>
      </c>
      <c r="J8" s="160">
        <f>I8/H8*100</f>
        <v>101.63707269688442</v>
      </c>
    </row>
    <row r="9" spans="1:10" ht="48" customHeight="1">
      <c r="A9" s="159" t="s">
        <v>185</v>
      </c>
      <c r="B9" s="174">
        <f t="shared" si="0"/>
        <v>2621</v>
      </c>
      <c r="C9" s="174">
        <f t="shared" si="0"/>
        <v>2604</v>
      </c>
      <c r="D9" s="160">
        <f>C9/B9*100</f>
        <v>99.35139259824494</v>
      </c>
      <c r="E9" s="162">
        <f>'10'!E7</f>
        <v>423</v>
      </c>
      <c r="F9" s="162">
        <f>'10'!F7</f>
        <v>380</v>
      </c>
      <c r="G9" s="160">
        <f>F9/E9*100</f>
        <v>89.83451536643025</v>
      </c>
      <c r="H9" s="162">
        <f>'10'!H7</f>
        <v>2198</v>
      </c>
      <c r="I9" s="162">
        <f>'10'!I7</f>
        <v>2224</v>
      </c>
      <c r="J9" s="160">
        <f>I9/H9*100</f>
        <v>101.18289353958143</v>
      </c>
    </row>
    <row r="10" spans="1:10" ht="28.5" customHeight="1">
      <c r="A10" s="188" t="s">
        <v>186</v>
      </c>
      <c r="B10" s="188"/>
      <c r="C10" s="188"/>
      <c r="D10" s="188"/>
      <c r="E10" s="188"/>
      <c r="F10" s="188"/>
      <c r="G10" s="188"/>
      <c r="H10" s="188"/>
      <c r="I10" s="188"/>
      <c r="J10" s="188"/>
    </row>
    <row r="11" spans="1:10" ht="15.75" customHeight="1">
      <c r="A11" s="163"/>
      <c r="B11" s="163"/>
      <c r="C11" s="163"/>
      <c r="D11" s="163"/>
      <c r="E11" s="163"/>
      <c r="F11" s="164"/>
      <c r="G11" s="164"/>
      <c r="H11" s="164"/>
      <c r="I11" s="189" t="s">
        <v>187</v>
      </c>
      <c r="J11" s="189"/>
    </row>
    <row r="12" spans="1:10" ht="39.75" customHeight="1">
      <c r="A12" s="190"/>
      <c r="B12" s="191" t="s">
        <v>30</v>
      </c>
      <c r="C12" s="191"/>
      <c r="D12" s="192"/>
      <c r="E12" s="193" t="s">
        <v>32</v>
      </c>
      <c r="F12" s="194"/>
      <c r="G12" s="195"/>
      <c r="H12" s="196" t="s">
        <v>33</v>
      </c>
      <c r="I12" s="196"/>
      <c r="J12" s="196"/>
    </row>
    <row r="13" spans="1:10" ht="39.75" customHeight="1">
      <c r="A13" s="190"/>
      <c r="B13" s="172">
        <v>2014</v>
      </c>
      <c r="C13" s="172">
        <v>2015</v>
      </c>
      <c r="D13" s="158" t="s">
        <v>193</v>
      </c>
      <c r="E13" s="172">
        <v>2014</v>
      </c>
      <c r="F13" s="172">
        <v>2015</v>
      </c>
      <c r="G13" s="158" t="s">
        <v>193</v>
      </c>
      <c r="H13" s="172">
        <v>2014</v>
      </c>
      <c r="I13" s="172">
        <v>2015</v>
      </c>
      <c r="J13" s="158" t="s">
        <v>193</v>
      </c>
    </row>
    <row r="14" spans="1:10" ht="19.5" customHeight="1">
      <c r="A14" s="164" t="s">
        <v>100</v>
      </c>
      <c r="B14" s="49">
        <f aca="true" t="shared" si="1" ref="B14:C18">E14+H14</f>
        <v>4397.7</v>
      </c>
      <c r="C14" s="49">
        <f t="shared" si="1"/>
        <v>4248.2</v>
      </c>
      <c r="D14" s="165">
        <f>C14/B14*100</f>
        <v>96.60049571366851</v>
      </c>
      <c r="E14" s="49">
        <f>'11'!E7</f>
        <v>1417.6</v>
      </c>
      <c r="F14" s="49">
        <f>'11'!F7</f>
        <v>1317.1</v>
      </c>
      <c r="G14" s="165">
        <f>F14/E14*100</f>
        <v>92.91055304740406</v>
      </c>
      <c r="H14" s="49">
        <f>'11'!H7</f>
        <v>2980.1</v>
      </c>
      <c r="I14" s="49">
        <f>'11'!I7</f>
        <v>2931.1</v>
      </c>
      <c r="J14" s="165">
        <f>I14/H14*100</f>
        <v>98.35575987382974</v>
      </c>
    </row>
    <row r="15" spans="1:10" ht="19.5" customHeight="1">
      <c r="A15" s="164" t="s">
        <v>188</v>
      </c>
      <c r="B15" s="49">
        <f t="shared" si="1"/>
        <v>2442.9999999999995</v>
      </c>
      <c r="C15" s="49">
        <f t="shared" si="1"/>
        <v>2364.3999999999996</v>
      </c>
      <c r="D15" s="165">
        <f>C15/B15*100</f>
        <v>96.78264428980762</v>
      </c>
      <c r="E15" s="49">
        <f>'12'!E7</f>
        <v>560.3</v>
      </c>
      <c r="F15" s="49">
        <f>'12'!F7</f>
        <v>532.3000000000001</v>
      </c>
      <c r="G15" s="165">
        <f>F15/E15*100</f>
        <v>95.00267713724793</v>
      </c>
      <c r="H15" s="49">
        <f>'12'!H7</f>
        <v>1882.6999999999996</v>
      </c>
      <c r="I15" s="49">
        <f>'12'!I7</f>
        <v>1832.0999999999997</v>
      </c>
      <c r="J15" s="165">
        <f>I15/H15*100</f>
        <v>97.31237053168323</v>
      </c>
    </row>
    <row r="16" spans="1:10" ht="19.5" customHeight="1">
      <c r="A16" s="164" t="s">
        <v>101</v>
      </c>
      <c r="B16" s="49">
        <f t="shared" si="1"/>
        <v>7764.400000000001</v>
      </c>
      <c r="C16" s="49">
        <f t="shared" si="1"/>
        <v>7614.5</v>
      </c>
      <c r="D16" s="165">
        <f>C16/B16*100</f>
        <v>98.06939364277986</v>
      </c>
      <c r="E16" s="49">
        <f>'13'!E7</f>
        <v>3792.7000000000003</v>
      </c>
      <c r="F16" s="49">
        <f>'13'!F7</f>
        <v>3767.6000000000004</v>
      </c>
      <c r="G16" s="165">
        <f>F16/E16*100</f>
        <v>99.33820233606666</v>
      </c>
      <c r="H16" s="49">
        <f>'13'!H7</f>
        <v>3971.7000000000003</v>
      </c>
      <c r="I16" s="49">
        <f>'13'!I7</f>
        <v>3846.8999999999996</v>
      </c>
      <c r="J16" s="165">
        <f>I16/H16*100</f>
        <v>96.85776871364905</v>
      </c>
    </row>
    <row r="17" spans="1:10" ht="19.5" customHeight="1">
      <c r="A17" s="164" t="s">
        <v>189</v>
      </c>
      <c r="B17" s="49">
        <f t="shared" si="1"/>
        <v>1500.1999999999998</v>
      </c>
      <c r="C17" s="49">
        <f t="shared" si="1"/>
        <v>1473.8</v>
      </c>
      <c r="D17" s="165">
        <f>C17/B17*100</f>
        <v>98.24023463538197</v>
      </c>
      <c r="E17" s="49">
        <f>'14'!E7</f>
        <v>232.99999999999997</v>
      </c>
      <c r="F17" s="49">
        <f>'14'!F7</f>
        <v>209.79999999999998</v>
      </c>
      <c r="G17" s="165">
        <f>F17/E17*100</f>
        <v>90.04291845493563</v>
      </c>
      <c r="H17" s="49">
        <f>'14'!H7</f>
        <v>1267.1999999999998</v>
      </c>
      <c r="I17" s="49">
        <f>'14'!I7</f>
        <v>1264</v>
      </c>
      <c r="J17" s="165">
        <f>I17/H17*100</f>
        <v>99.74747474747477</v>
      </c>
    </row>
    <row r="18" spans="1:10" ht="19.5" customHeight="1">
      <c r="A18" s="175" t="s">
        <v>190</v>
      </c>
      <c r="B18" s="49">
        <f t="shared" si="1"/>
        <v>220636.1</v>
      </c>
      <c r="C18" s="49">
        <f t="shared" si="1"/>
        <v>218389.40000000002</v>
      </c>
      <c r="D18" s="165">
        <f>C18/B18*100</f>
        <v>98.98171695384391</v>
      </c>
      <c r="E18" s="49">
        <f>'15'!E7</f>
        <v>127240.00000000001</v>
      </c>
      <c r="F18" s="49">
        <f>'15'!F7</f>
        <v>124442.1</v>
      </c>
      <c r="G18" s="165">
        <f>F18/E18*100</f>
        <v>97.80108456460232</v>
      </c>
      <c r="H18" s="49">
        <f>'15'!H7</f>
        <v>93396.09999999999</v>
      </c>
      <c r="I18" s="49">
        <f>'15'!I7</f>
        <v>93947.3</v>
      </c>
      <c r="J18" s="165">
        <f>I18/H18*100</f>
        <v>100.59017453619586</v>
      </c>
    </row>
    <row r="19" spans="1:10" ht="15.75" customHeight="1">
      <c r="A19" s="187" t="s">
        <v>194</v>
      </c>
      <c r="B19" s="187"/>
      <c r="C19" s="187"/>
      <c r="D19" s="187"/>
      <c r="E19" s="187"/>
      <c r="F19" s="187"/>
      <c r="G19" s="187"/>
      <c r="H19" s="187"/>
      <c r="I19" s="187"/>
      <c r="J19" s="187"/>
    </row>
    <row r="20" spans="1:10" ht="15.75" customHeight="1">
      <c r="A20" s="167"/>
      <c r="B20" s="168"/>
      <c r="C20" s="167"/>
      <c r="D20" s="167"/>
      <c r="E20" s="167"/>
      <c r="F20" s="167"/>
      <c r="G20" s="167"/>
      <c r="H20" s="167"/>
      <c r="I20" s="167"/>
      <c r="J20" s="167"/>
    </row>
    <row r="21" spans="1:10" ht="15.75" customHeight="1">
      <c r="A21" s="167"/>
      <c r="B21" s="168"/>
      <c r="C21" s="167"/>
      <c r="D21" s="167"/>
      <c r="E21" s="167"/>
      <c r="F21" s="167"/>
      <c r="G21" s="167"/>
      <c r="H21" s="167"/>
      <c r="I21" s="167"/>
      <c r="J21" s="167"/>
    </row>
    <row r="22" spans="1:10" ht="15.75" customHeight="1">
      <c r="A22" s="167"/>
      <c r="B22" s="168"/>
      <c r="C22" s="167"/>
      <c r="D22" s="167"/>
      <c r="E22" s="167"/>
      <c r="F22" s="167"/>
      <c r="G22" s="167"/>
      <c r="H22" s="167"/>
      <c r="I22" s="167"/>
      <c r="J22" s="167"/>
    </row>
    <row r="23" spans="1:10" ht="15.75" customHeight="1">
      <c r="A23" s="167"/>
      <c r="B23" s="168"/>
      <c r="C23" s="167"/>
      <c r="D23" s="167"/>
      <c r="E23" s="167"/>
      <c r="F23" s="167"/>
      <c r="G23" s="167"/>
      <c r="H23" s="167"/>
      <c r="I23" s="167"/>
      <c r="J23" s="167"/>
    </row>
    <row r="24" spans="1:10" ht="15.75" customHeight="1">
      <c r="A24" s="167"/>
      <c r="B24" s="168"/>
      <c r="C24" s="167"/>
      <c r="D24" s="167"/>
      <c r="E24" s="167"/>
      <c r="F24" s="167"/>
      <c r="G24" s="167"/>
      <c r="H24" s="167"/>
      <c r="I24" s="167"/>
      <c r="J24" s="167"/>
    </row>
    <row r="25" spans="1:5" ht="15.75" customHeight="1">
      <c r="A25" s="166"/>
      <c r="B25" s="168"/>
      <c r="C25" s="168"/>
      <c r="D25" s="168"/>
      <c r="E25" s="169"/>
    </row>
    <row r="26" spans="1:5" ht="15.75" customHeight="1">
      <c r="A26" s="167"/>
      <c r="B26" s="168"/>
      <c r="C26" s="170"/>
      <c r="D26" s="170"/>
      <c r="E26" s="170"/>
    </row>
    <row r="27" spans="1:5" ht="15.75" customHeight="1">
      <c r="A27" s="167"/>
      <c r="B27" s="168"/>
      <c r="C27" s="170"/>
      <c r="D27" s="170"/>
      <c r="E27" s="170"/>
    </row>
    <row r="28" spans="1:5" ht="15.75" customHeight="1">
      <c r="A28" s="167"/>
      <c r="B28" s="168"/>
      <c r="C28" s="170"/>
      <c r="D28" s="170"/>
      <c r="E28" s="170"/>
    </row>
    <row r="29" spans="1:5" ht="15.75" customHeight="1">
      <c r="A29" s="167"/>
      <c r="B29" s="168"/>
      <c r="C29" s="170"/>
      <c r="D29" s="170"/>
      <c r="E29" s="170"/>
    </row>
    <row r="30" spans="1:5" ht="15.75" customHeight="1">
      <c r="A30" s="167"/>
      <c r="B30" s="168"/>
      <c r="C30" s="170"/>
      <c r="D30" s="170"/>
      <c r="E30" s="170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</sheetData>
  <sheetProtection/>
  <mergeCells count="13">
    <mergeCell ref="A1:J1"/>
    <mergeCell ref="A2:J2"/>
    <mergeCell ref="A4:A5"/>
    <mergeCell ref="B4:D4"/>
    <mergeCell ref="E4:G4"/>
    <mergeCell ref="H4:J4"/>
    <mergeCell ref="A19:J19"/>
    <mergeCell ref="A10:J10"/>
    <mergeCell ref="I11:J11"/>
    <mergeCell ref="A12:A13"/>
    <mergeCell ref="B12:D12"/>
    <mergeCell ref="E12:G12"/>
    <mergeCell ref="H12:J12"/>
  </mergeCells>
  <conditionalFormatting sqref="D10:D11 J20:J22 G21:G22 J11 D19">
    <cfRule type="cellIs" priority="1" dxfId="77" operator="greaterThanOrEqual" stopIfTrue="1">
      <formula>150</formula>
    </cfRule>
  </conditionalFormatting>
  <printOptions horizontalCentered="1"/>
  <pageMargins left="0.7874015748031497" right="0.1968503937007874" top="0.1968503937007874" bottom="0" header="0" footer="0"/>
  <pageSetup horizontalDpi="600" verticalDpi="600" orientation="landscape" paperSize="9" scale="95" r:id="rId1"/>
  <ignoredErrors>
    <ignoredError sqref="B6:J7 B9:J9 B8:D8 J8 G8 E8:F8 H8:I8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DW65"/>
  <sheetViews>
    <sheetView zoomScale="78" zoomScaleNormal="78" zoomScalePageLayoutView="0" workbookViewId="0" topLeftCell="A1">
      <selection activeCell="E18" sqref="E18:G18"/>
    </sheetView>
  </sheetViews>
  <sheetFormatPr defaultColWidth="9.33203125" defaultRowHeight="12.75"/>
  <cols>
    <col min="1" max="1" width="35.83203125" style="53" customWidth="1"/>
    <col min="2" max="12" width="11.83203125" style="53" customWidth="1"/>
    <col min="13" max="13" width="10" style="53" customWidth="1"/>
    <col min="14" max="14" width="9.33203125" style="56" customWidth="1"/>
    <col min="15" max="16" width="9.33203125" style="85" customWidth="1"/>
    <col min="17" max="17" width="9.83203125" style="56" customWidth="1"/>
    <col min="18" max="18" width="13.5" style="56" customWidth="1"/>
    <col min="19" max="19" width="13.83203125" style="56" customWidth="1"/>
    <col min="20" max="20" width="12" style="56" customWidth="1"/>
    <col min="21" max="21" width="10.83203125" style="56" customWidth="1"/>
    <col min="22" max="22" width="2.66015625" style="56" hidden="1" customWidth="1"/>
    <col min="23" max="24" width="10.83203125" style="56" customWidth="1"/>
    <col min="25" max="25" width="0.1640625" style="56" hidden="1" customWidth="1"/>
    <col min="26" max="27" width="10.83203125" style="56" customWidth="1"/>
    <col min="28" max="28" width="9.33203125" style="56" hidden="1" customWidth="1"/>
    <col min="29" max="30" width="9.33203125" style="56" customWidth="1"/>
    <col min="31" max="31" width="35.83203125" style="56" customWidth="1"/>
    <col min="32" max="33" width="12.33203125" style="56" customWidth="1"/>
    <col min="34" max="34" width="11.83203125" style="56" customWidth="1"/>
    <col min="35" max="36" width="12.33203125" style="56" customWidth="1"/>
    <col min="37" max="37" width="11.83203125" style="56" customWidth="1"/>
    <col min="38" max="39" width="12.33203125" style="56" customWidth="1"/>
    <col min="40" max="40" width="11.83203125" style="56" customWidth="1"/>
    <col min="41" max="127" width="9.33203125" style="56" customWidth="1"/>
    <col min="128" max="16384" width="9.33203125" style="53" customWidth="1"/>
  </cols>
  <sheetData>
    <row r="1" spans="1:12" ht="19.5" customHeight="1">
      <c r="A1" s="201" t="s">
        <v>123</v>
      </c>
      <c r="B1" s="201"/>
      <c r="C1" s="201"/>
      <c r="D1" s="201"/>
      <c r="E1" s="201"/>
      <c r="F1" s="201"/>
      <c r="G1" s="201"/>
      <c r="H1" s="201"/>
      <c r="I1" s="201"/>
      <c r="J1" s="201"/>
      <c r="K1" s="42"/>
      <c r="L1" s="42"/>
    </row>
    <row r="2" spans="1:12" ht="12.75" customHeight="1">
      <c r="A2" s="201" t="s">
        <v>177</v>
      </c>
      <c r="B2" s="201"/>
      <c r="C2" s="201"/>
      <c r="D2" s="201"/>
      <c r="E2" s="201"/>
      <c r="F2" s="201"/>
      <c r="G2" s="201"/>
      <c r="H2" s="201"/>
      <c r="I2" s="201"/>
      <c r="J2" s="201"/>
      <c r="K2" s="42"/>
      <c r="L2" s="42"/>
    </row>
    <row r="3" spans="1:12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</row>
    <row r="4" spans="8:12" ht="15" customHeight="1">
      <c r="H4" s="202" t="s">
        <v>34</v>
      </c>
      <c r="I4" s="202"/>
      <c r="J4" s="202"/>
      <c r="K4" s="141"/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K5" s="142"/>
      <c r="L5" s="142"/>
    </row>
    <row r="6" spans="1:12" ht="45" customHeight="1">
      <c r="A6" s="196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  <c r="K6" s="143"/>
      <c r="L6" s="143"/>
    </row>
    <row r="7" spans="1:19" ht="15.75" customHeight="1">
      <c r="A7" s="58" t="s">
        <v>35</v>
      </c>
      <c r="B7" s="59">
        <f>SUM(B8:B31)</f>
        <v>3203.2999999999997</v>
      </c>
      <c r="C7" s="59">
        <f>SUM(C8:C31)</f>
        <v>3342</v>
      </c>
      <c r="D7" s="59">
        <f>ROUND((C7/B7)*100,1)</f>
        <v>104.3</v>
      </c>
      <c r="E7" s="59">
        <f>SUM(E8:E31)</f>
        <v>1856.9000000000003</v>
      </c>
      <c r="F7" s="59">
        <f>SUM(F8:F31)</f>
        <v>1975.0999999999992</v>
      </c>
      <c r="G7" s="59">
        <f>ROUND((F7/E7)*100,1)</f>
        <v>106.4</v>
      </c>
      <c r="H7" s="59">
        <f>SUM(H8:H31)</f>
        <v>1346.4000000000003</v>
      </c>
      <c r="I7" s="59">
        <f>SUM(I8:I31)</f>
        <v>1366.8999999999999</v>
      </c>
      <c r="J7" s="59">
        <f aca="true" t="shared" si="0" ref="J7:J31">ROUND((I7/H7)*100,1)</f>
        <v>101.5</v>
      </c>
      <c r="K7" s="59"/>
      <c r="L7" s="84"/>
      <c r="M7" s="84"/>
      <c r="N7" s="125"/>
      <c r="O7" s="125"/>
      <c r="P7" s="123"/>
      <c r="Q7" s="96"/>
      <c r="R7" s="124"/>
      <c r="S7" s="86"/>
    </row>
    <row r="8" spans="1:19" ht="15.75" customHeight="1">
      <c r="A8" s="46" t="s">
        <v>36</v>
      </c>
      <c r="B8" s="47">
        <f aca="true" t="shared" si="1" ref="B8:B31">E8+H8</f>
        <v>259.1</v>
      </c>
      <c r="C8" s="47">
        <f aca="true" t="shared" si="2" ref="C8:C31">F8+I8</f>
        <v>366.8</v>
      </c>
      <c r="D8" s="84">
        <f aca="true" t="shared" si="3" ref="D8:D31">ROUND((C8/B8)*100,1)</f>
        <v>141.6</v>
      </c>
      <c r="E8" s="61">
        <v>199.4</v>
      </c>
      <c r="F8" s="60">
        <v>307.1</v>
      </c>
      <c r="G8" s="84">
        <f aca="true" t="shared" si="4" ref="G8:G31">ROUND((F8/E8)*100,1)</f>
        <v>154</v>
      </c>
      <c r="H8" s="61">
        <v>59.7</v>
      </c>
      <c r="I8" s="60">
        <v>59.7</v>
      </c>
      <c r="J8" s="84">
        <f t="shared" si="0"/>
        <v>100</v>
      </c>
      <c r="K8" s="84"/>
      <c r="L8" s="84"/>
      <c r="M8" s="84"/>
      <c r="N8" s="125"/>
      <c r="O8" s="125"/>
      <c r="P8" s="123"/>
      <c r="Q8" s="96"/>
      <c r="R8" s="124"/>
      <c r="S8" s="86"/>
    </row>
    <row r="9" spans="1:19" ht="15.75" customHeight="1">
      <c r="A9" s="46" t="s">
        <v>37</v>
      </c>
      <c r="B9" s="47">
        <f t="shared" si="1"/>
        <v>143.3</v>
      </c>
      <c r="C9" s="47">
        <f t="shared" si="2"/>
        <v>159.6</v>
      </c>
      <c r="D9" s="84">
        <f t="shared" si="3"/>
        <v>111.4</v>
      </c>
      <c r="E9" s="61">
        <v>81.1</v>
      </c>
      <c r="F9" s="60">
        <v>96</v>
      </c>
      <c r="G9" s="84">
        <f t="shared" si="4"/>
        <v>118.4</v>
      </c>
      <c r="H9" s="61">
        <v>62.2</v>
      </c>
      <c r="I9" s="60">
        <v>63.6</v>
      </c>
      <c r="J9" s="84">
        <f t="shared" si="0"/>
        <v>102.3</v>
      </c>
      <c r="K9" s="84"/>
      <c r="L9" s="84"/>
      <c r="M9" s="84"/>
      <c r="N9" s="125"/>
      <c r="O9" s="125"/>
      <c r="P9" s="123"/>
      <c r="Q9" s="96"/>
      <c r="R9" s="124"/>
      <c r="S9" s="86"/>
    </row>
    <row r="10" spans="1:19" ht="15.75" customHeight="1">
      <c r="A10" s="46" t="s">
        <v>38</v>
      </c>
      <c r="B10" s="47">
        <f t="shared" si="1"/>
        <v>294.4</v>
      </c>
      <c r="C10" s="47">
        <f t="shared" si="2"/>
        <v>292.2</v>
      </c>
      <c r="D10" s="84">
        <f t="shared" si="3"/>
        <v>99.3</v>
      </c>
      <c r="E10" s="61">
        <v>246.4</v>
      </c>
      <c r="F10" s="60">
        <v>244.1</v>
      </c>
      <c r="G10" s="84">
        <f t="shared" si="4"/>
        <v>99.1</v>
      </c>
      <c r="H10" s="61">
        <v>48</v>
      </c>
      <c r="I10" s="60">
        <v>48.1</v>
      </c>
      <c r="J10" s="84">
        <f t="shared" si="0"/>
        <v>100.2</v>
      </c>
      <c r="K10" s="84"/>
      <c r="L10" s="84"/>
      <c r="M10" s="84"/>
      <c r="N10" s="125"/>
      <c r="O10" s="125"/>
      <c r="P10" s="123"/>
      <c r="Q10" s="96"/>
      <c r="R10" s="124"/>
      <c r="S10" s="86"/>
    </row>
    <row r="11" spans="1:19" ht="15.75" customHeight="1">
      <c r="A11" s="46" t="s">
        <v>39</v>
      </c>
      <c r="B11" s="47">
        <f t="shared" si="1"/>
        <v>178.5</v>
      </c>
      <c r="C11" s="47">
        <f t="shared" si="2"/>
        <v>171.3</v>
      </c>
      <c r="D11" s="84">
        <f t="shared" si="3"/>
        <v>96</v>
      </c>
      <c r="E11" s="61">
        <v>109.4</v>
      </c>
      <c r="F11" s="60">
        <v>104.1</v>
      </c>
      <c r="G11" s="84">
        <f t="shared" si="4"/>
        <v>95.2</v>
      </c>
      <c r="H11" s="61">
        <v>69.1</v>
      </c>
      <c r="I11" s="60">
        <v>67.2</v>
      </c>
      <c r="J11" s="84">
        <f t="shared" si="0"/>
        <v>97.3</v>
      </c>
      <c r="K11" s="84"/>
      <c r="L11" s="84"/>
      <c r="M11" s="84"/>
      <c r="N11" s="125"/>
      <c r="O11" s="125"/>
      <c r="P11" s="123"/>
      <c r="Q11" s="96"/>
      <c r="R11" s="124"/>
      <c r="S11" s="86"/>
    </row>
    <row r="12" spans="1:19" ht="15.75" customHeight="1">
      <c r="A12" s="46" t="s">
        <v>40</v>
      </c>
      <c r="B12" s="47">
        <f t="shared" si="1"/>
        <v>83.3</v>
      </c>
      <c r="C12" s="47">
        <f t="shared" si="2"/>
        <v>80</v>
      </c>
      <c r="D12" s="84">
        <f t="shared" si="3"/>
        <v>96</v>
      </c>
      <c r="E12" s="61">
        <v>18.5</v>
      </c>
      <c r="F12" s="60">
        <v>14.8</v>
      </c>
      <c r="G12" s="84">
        <f t="shared" si="4"/>
        <v>80</v>
      </c>
      <c r="H12" s="61">
        <v>64.8</v>
      </c>
      <c r="I12" s="60">
        <v>65.2</v>
      </c>
      <c r="J12" s="84">
        <f t="shared" si="0"/>
        <v>100.6</v>
      </c>
      <c r="K12" s="84"/>
      <c r="L12" s="84"/>
      <c r="M12" s="84"/>
      <c r="N12" s="125"/>
      <c r="O12" s="125"/>
      <c r="P12" s="123"/>
      <c r="Q12" s="96"/>
      <c r="R12" s="124"/>
      <c r="S12" s="86"/>
    </row>
    <row r="13" spans="1:19" ht="15.75" customHeight="1">
      <c r="A13" s="46" t="s">
        <v>41</v>
      </c>
      <c r="B13" s="47">
        <f t="shared" si="1"/>
        <v>86.5</v>
      </c>
      <c r="C13" s="47">
        <f t="shared" si="2"/>
        <v>86.7</v>
      </c>
      <c r="D13" s="84">
        <f t="shared" si="3"/>
        <v>100.2</v>
      </c>
      <c r="E13" s="61">
        <v>4.1</v>
      </c>
      <c r="F13" s="60">
        <v>4.2</v>
      </c>
      <c r="G13" s="84">
        <f t="shared" si="4"/>
        <v>102.4</v>
      </c>
      <c r="H13" s="61">
        <v>82.4</v>
      </c>
      <c r="I13" s="60">
        <v>82.5</v>
      </c>
      <c r="J13" s="84">
        <f t="shared" si="0"/>
        <v>100.1</v>
      </c>
      <c r="K13" s="84"/>
      <c r="L13" s="84"/>
      <c r="M13" s="84"/>
      <c r="N13" s="125"/>
      <c r="O13" s="125"/>
      <c r="P13" s="123"/>
      <c r="Q13" s="96"/>
      <c r="R13" s="124"/>
      <c r="S13" s="86"/>
    </row>
    <row r="14" spans="1:19" ht="15.75" customHeight="1">
      <c r="A14" s="46" t="s">
        <v>42</v>
      </c>
      <c r="B14" s="47">
        <f t="shared" si="1"/>
        <v>85.9</v>
      </c>
      <c r="C14" s="47">
        <f t="shared" si="2"/>
        <v>87.8</v>
      </c>
      <c r="D14" s="84">
        <f t="shared" si="3"/>
        <v>102.2</v>
      </c>
      <c r="E14" s="61">
        <v>42.3</v>
      </c>
      <c r="F14" s="60">
        <v>43.9</v>
      </c>
      <c r="G14" s="84">
        <f t="shared" si="4"/>
        <v>103.8</v>
      </c>
      <c r="H14" s="61">
        <v>43.6</v>
      </c>
      <c r="I14" s="60">
        <v>43.9</v>
      </c>
      <c r="J14" s="84">
        <f t="shared" si="0"/>
        <v>100.7</v>
      </c>
      <c r="K14" s="84"/>
      <c r="L14" s="84"/>
      <c r="M14" s="84"/>
      <c r="N14" s="125"/>
      <c r="O14" s="125"/>
      <c r="P14" s="123"/>
      <c r="Q14" s="96"/>
      <c r="R14" s="124"/>
      <c r="S14" s="86"/>
    </row>
    <row r="15" spans="1:19" ht="15.75" customHeight="1">
      <c r="A15" s="46" t="s">
        <v>43</v>
      </c>
      <c r="B15" s="47">
        <f t="shared" si="1"/>
        <v>120.4</v>
      </c>
      <c r="C15" s="47">
        <f t="shared" si="2"/>
        <v>126.4</v>
      </c>
      <c r="D15" s="84">
        <f t="shared" si="3"/>
        <v>105</v>
      </c>
      <c r="E15" s="61">
        <v>49.5</v>
      </c>
      <c r="F15" s="60">
        <v>54.7</v>
      </c>
      <c r="G15" s="84">
        <f t="shared" si="4"/>
        <v>110.5</v>
      </c>
      <c r="H15" s="61">
        <v>70.9</v>
      </c>
      <c r="I15" s="60">
        <v>71.7</v>
      </c>
      <c r="J15" s="84">
        <f t="shared" si="0"/>
        <v>101.1</v>
      </c>
      <c r="K15" s="84"/>
      <c r="L15" s="84"/>
      <c r="M15" s="84"/>
      <c r="N15" s="125"/>
      <c r="O15" s="125"/>
      <c r="P15" s="123"/>
      <c r="Q15" s="96"/>
      <c r="R15" s="124"/>
      <c r="S15" s="86"/>
    </row>
    <row r="16" spans="1:19" ht="15.75" customHeight="1">
      <c r="A16" s="46" t="s">
        <v>44</v>
      </c>
      <c r="B16" s="47">
        <f t="shared" si="1"/>
        <v>317.2</v>
      </c>
      <c r="C16" s="47">
        <f t="shared" si="2"/>
        <v>311.2</v>
      </c>
      <c r="D16" s="84">
        <f t="shared" si="3"/>
        <v>98.1</v>
      </c>
      <c r="E16" s="61">
        <v>249.1</v>
      </c>
      <c r="F16" s="60">
        <v>234.1</v>
      </c>
      <c r="G16" s="84">
        <f t="shared" si="4"/>
        <v>94</v>
      </c>
      <c r="H16" s="61">
        <v>68.1</v>
      </c>
      <c r="I16" s="60">
        <v>77.1</v>
      </c>
      <c r="J16" s="84">
        <f t="shared" si="0"/>
        <v>113.2</v>
      </c>
      <c r="K16" s="84"/>
      <c r="L16" s="84"/>
      <c r="M16" s="84"/>
      <c r="N16" s="125"/>
      <c r="O16" s="125"/>
      <c r="P16" s="123"/>
      <c r="Q16" s="96"/>
      <c r="R16" s="124"/>
      <c r="S16" s="86"/>
    </row>
    <row r="17" spans="1:19" ht="15.75" customHeight="1">
      <c r="A17" s="46" t="s">
        <v>45</v>
      </c>
      <c r="B17" s="47">
        <f t="shared" si="1"/>
        <v>69.5</v>
      </c>
      <c r="C17" s="47">
        <f t="shared" si="2"/>
        <v>73.9</v>
      </c>
      <c r="D17" s="84">
        <f t="shared" si="3"/>
        <v>106.3</v>
      </c>
      <c r="E17" s="61">
        <v>20.4</v>
      </c>
      <c r="F17" s="60">
        <v>21.3</v>
      </c>
      <c r="G17" s="84">
        <f t="shared" si="4"/>
        <v>104.4</v>
      </c>
      <c r="H17" s="61">
        <v>49.1</v>
      </c>
      <c r="I17" s="60">
        <v>52.6</v>
      </c>
      <c r="J17" s="84">
        <f t="shared" si="0"/>
        <v>107.1</v>
      </c>
      <c r="K17" s="84"/>
      <c r="L17" s="84"/>
      <c r="M17" s="84"/>
      <c r="N17" s="125"/>
      <c r="O17" s="125"/>
      <c r="P17" s="123"/>
      <c r="Q17" s="96"/>
      <c r="R17" s="124"/>
      <c r="S17" s="86"/>
    </row>
    <row r="18" spans="1:19" ht="15.75" customHeight="1">
      <c r="A18" s="46" t="s">
        <v>198</v>
      </c>
      <c r="B18" s="47">
        <f t="shared" si="1"/>
        <v>67.4</v>
      </c>
      <c r="C18" s="47">
        <f t="shared" si="2"/>
        <v>59.3</v>
      </c>
      <c r="D18" s="84">
        <f t="shared" si="3"/>
        <v>88</v>
      </c>
      <c r="E18" s="61">
        <v>34.4</v>
      </c>
      <c r="F18" s="60">
        <v>29.3</v>
      </c>
      <c r="G18" s="84">
        <f t="shared" si="4"/>
        <v>85.2</v>
      </c>
      <c r="H18" s="61">
        <v>33</v>
      </c>
      <c r="I18" s="60">
        <v>30</v>
      </c>
      <c r="J18" s="84">
        <f t="shared" si="0"/>
        <v>90.9</v>
      </c>
      <c r="K18" s="84"/>
      <c r="L18" s="84"/>
      <c r="M18" s="84"/>
      <c r="N18" s="125"/>
      <c r="O18" s="125"/>
      <c r="P18" s="123"/>
      <c r="Q18" s="96"/>
      <c r="R18" s="124"/>
      <c r="S18" s="86"/>
    </row>
    <row r="19" spans="1:19" ht="15.75" customHeight="1">
      <c r="A19" s="46" t="s">
        <v>47</v>
      </c>
      <c r="B19" s="47">
        <f t="shared" si="1"/>
        <v>188.3</v>
      </c>
      <c r="C19" s="47">
        <f t="shared" si="2"/>
        <v>176.6</v>
      </c>
      <c r="D19" s="84">
        <f t="shared" si="3"/>
        <v>93.8</v>
      </c>
      <c r="E19" s="61">
        <v>94.4</v>
      </c>
      <c r="F19" s="60">
        <v>84.8</v>
      </c>
      <c r="G19" s="84">
        <f t="shared" si="4"/>
        <v>89.8</v>
      </c>
      <c r="H19" s="61">
        <v>93.9</v>
      </c>
      <c r="I19" s="60">
        <v>91.8</v>
      </c>
      <c r="J19" s="84">
        <f t="shared" si="0"/>
        <v>97.8</v>
      </c>
      <c r="K19" s="84"/>
      <c r="L19" s="84"/>
      <c r="M19" s="84"/>
      <c r="N19" s="125"/>
      <c r="O19" s="125"/>
      <c r="P19" s="123"/>
      <c r="Q19" s="96"/>
      <c r="R19" s="124"/>
      <c r="S19" s="86"/>
    </row>
    <row r="20" spans="1:19" ht="15.75" customHeight="1">
      <c r="A20" s="46" t="s">
        <v>48</v>
      </c>
      <c r="B20" s="47">
        <f t="shared" si="1"/>
        <v>49.6</v>
      </c>
      <c r="C20" s="47">
        <f t="shared" si="2"/>
        <v>54.400000000000006</v>
      </c>
      <c r="D20" s="84">
        <f t="shared" si="3"/>
        <v>109.7</v>
      </c>
      <c r="E20" s="61">
        <v>7.5</v>
      </c>
      <c r="F20" s="60">
        <v>8.3</v>
      </c>
      <c r="G20" s="84">
        <f t="shared" si="4"/>
        <v>110.7</v>
      </c>
      <c r="H20" s="61">
        <v>42.1</v>
      </c>
      <c r="I20" s="60">
        <v>46.1</v>
      </c>
      <c r="J20" s="84">
        <f t="shared" si="0"/>
        <v>109.5</v>
      </c>
      <c r="K20" s="84"/>
      <c r="L20" s="84"/>
      <c r="M20" s="84"/>
      <c r="N20" s="125"/>
      <c r="O20" s="125"/>
      <c r="P20" s="123"/>
      <c r="Q20" s="96"/>
      <c r="R20" s="124"/>
      <c r="S20" s="86"/>
    </row>
    <row r="21" spans="1:19" ht="15.75" customHeight="1">
      <c r="A21" s="46" t="s">
        <v>49</v>
      </c>
      <c r="B21" s="47">
        <f t="shared" si="1"/>
        <v>70.2</v>
      </c>
      <c r="C21" s="47">
        <f t="shared" si="2"/>
        <v>71.1</v>
      </c>
      <c r="D21" s="84">
        <f t="shared" si="3"/>
        <v>101.3</v>
      </c>
      <c r="E21" s="61">
        <v>12.5</v>
      </c>
      <c r="F21" s="60">
        <v>11.7</v>
      </c>
      <c r="G21" s="84">
        <f t="shared" si="4"/>
        <v>93.6</v>
      </c>
      <c r="H21" s="61">
        <v>57.7</v>
      </c>
      <c r="I21" s="60">
        <v>59.4</v>
      </c>
      <c r="J21" s="84">
        <f t="shared" si="0"/>
        <v>102.9</v>
      </c>
      <c r="K21" s="84"/>
      <c r="L21" s="84"/>
      <c r="M21" s="84"/>
      <c r="N21" s="125"/>
      <c r="O21" s="125"/>
      <c r="P21" s="123"/>
      <c r="Q21" s="96"/>
      <c r="R21" s="124"/>
      <c r="S21" s="86"/>
    </row>
    <row r="22" spans="1:19" ht="15.75" customHeight="1">
      <c r="A22" s="46" t="s">
        <v>50</v>
      </c>
      <c r="B22" s="47">
        <f t="shared" si="1"/>
        <v>110.9</v>
      </c>
      <c r="C22" s="47">
        <f t="shared" si="2"/>
        <v>110.69999999999999</v>
      </c>
      <c r="D22" s="84">
        <f t="shared" si="3"/>
        <v>99.8</v>
      </c>
      <c r="E22" s="61">
        <v>71.3</v>
      </c>
      <c r="F22" s="60">
        <v>70.3</v>
      </c>
      <c r="G22" s="84">
        <f t="shared" si="4"/>
        <v>98.6</v>
      </c>
      <c r="H22" s="61">
        <v>39.6</v>
      </c>
      <c r="I22" s="60">
        <v>40.4</v>
      </c>
      <c r="J22" s="84">
        <f t="shared" si="0"/>
        <v>102</v>
      </c>
      <c r="K22" s="84"/>
      <c r="L22" s="84"/>
      <c r="M22" s="84"/>
      <c r="N22" s="125"/>
      <c r="O22" s="125"/>
      <c r="P22" s="123"/>
      <c r="Q22" s="96"/>
      <c r="R22" s="124"/>
      <c r="S22" s="86"/>
    </row>
    <row r="23" spans="1:19" ht="15.75" customHeight="1">
      <c r="A23" s="46" t="s">
        <v>51</v>
      </c>
      <c r="B23" s="47">
        <f t="shared" si="1"/>
        <v>86.30000000000001</v>
      </c>
      <c r="C23" s="47">
        <f t="shared" si="2"/>
        <v>88</v>
      </c>
      <c r="D23" s="84">
        <f t="shared" si="3"/>
        <v>102</v>
      </c>
      <c r="E23" s="61">
        <v>24.6</v>
      </c>
      <c r="F23" s="60">
        <v>25.3</v>
      </c>
      <c r="G23" s="84">
        <f t="shared" si="4"/>
        <v>102.8</v>
      </c>
      <c r="H23" s="61">
        <v>61.7</v>
      </c>
      <c r="I23" s="60">
        <v>62.7</v>
      </c>
      <c r="J23" s="84">
        <f t="shared" si="0"/>
        <v>101.6</v>
      </c>
      <c r="K23" s="84"/>
      <c r="L23" s="84"/>
      <c r="M23" s="84"/>
      <c r="N23" s="125"/>
      <c r="O23" s="125"/>
      <c r="P23" s="123"/>
      <c r="Q23" s="96"/>
      <c r="R23" s="124"/>
      <c r="S23" s="86"/>
    </row>
    <row r="24" spans="1:19" ht="15.75" customHeight="1">
      <c r="A24" s="46" t="s">
        <v>52</v>
      </c>
      <c r="B24" s="47">
        <f t="shared" si="1"/>
        <v>66.2</v>
      </c>
      <c r="C24" s="47">
        <f t="shared" si="2"/>
        <v>69.7</v>
      </c>
      <c r="D24" s="84">
        <f t="shared" si="3"/>
        <v>105.3</v>
      </c>
      <c r="E24" s="61">
        <v>21.2</v>
      </c>
      <c r="F24" s="60">
        <v>24.6</v>
      </c>
      <c r="G24" s="84">
        <f t="shared" si="4"/>
        <v>116</v>
      </c>
      <c r="H24" s="61">
        <v>45</v>
      </c>
      <c r="I24" s="60">
        <v>45.1</v>
      </c>
      <c r="J24" s="84">
        <f t="shared" si="0"/>
        <v>100.2</v>
      </c>
      <c r="K24" s="84"/>
      <c r="L24" s="84"/>
      <c r="M24" s="84"/>
      <c r="N24" s="125"/>
      <c r="O24" s="125"/>
      <c r="P24" s="123"/>
      <c r="Q24" s="96"/>
      <c r="R24" s="124"/>
      <c r="S24" s="86"/>
    </row>
    <row r="25" spans="1:19" ht="15.75" customHeight="1">
      <c r="A25" s="46" t="s">
        <v>53</v>
      </c>
      <c r="B25" s="47">
        <f t="shared" si="1"/>
        <v>72.3</v>
      </c>
      <c r="C25" s="47">
        <f t="shared" si="2"/>
        <v>79.7</v>
      </c>
      <c r="D25" s="84">
        <f t="shared" si="3"/>
        <v>110.2</v>
      </c>
      <c r="E25" s="61">
        <v>24.4</v>
      </c>
      <c r="F25" s="60">
        <v>32.1</v>
      </c>
      <c r="G25" s="84">
        <f t="shared" si="4"/>
        <v>131.6</v>
      </c>
      <c r="H25" s="61">
        <v>47.9</v>
      </c>
      <c r="I25" s="60">
        <v>47.6</v>
      </c>
      <c r="J25" s="84">
        <f t="shared" si="0"/>
        <v>99.4</v>
      </c>
      <c r="K25" s="84"/>
      <c r="L25" s="84"/>
      <c r="M25" s="84"/>
      <c r="N25" s="125"/>
      <c r="O25" s="125"/>
      <c r="P25" s="123"/>
      <c r="Q25" s="96"/>
      <c r="R25" s="124"/>
      <c r="S25" s="86"/>
    </row>
    <row r="26" spans="1:19" ht="15.75" customHeight="1">
      <c r="A26" s="46" t="s">
        <v>54</v>
      </c>
      <c r="B26" s="47">
        <f t="shared" si="1"/>
        <v>129.7</v>
      </c>
      <c r="C26" s="47">
        <f t="shared" si="2"/>
        <v>137.7</v>
      </c>
      <c r="D26" s="84">
        <f t="shared" si="3"/>
        <v>106.2</v>
      </c>
      <c r="E26" s="61">
        <v>54.2</v>
      </c>
      <c r="F26" s="60">
        <v>62.1</v>
      </c>
      <c r="G26" s="84">
        <f t="shared" si="4"/>
        <v>114.6</v>
      </c>
      <c r="H26" s="61">
        <v>75.5</v>
      </c>
      <c r="I26" s="60">
        <v>75.6</v>
      </c>
      <c r="J26" s="84">
        <f t="shared" si="0"/>
        <v>100.1</v>
      </c>
      <c r="K26" s="84"/>
      <c r="L26" s="84"/>
      <c r="M26" s="84"/>
      <c r="N26" s="125"/>
      <c r="O26" s="125"/>
      <c r="P26" s="123"/>
      <c r="Q26" s="96"/>
      <c r="R26" s="124"/>
      <c r="S26" s="86"/>
    </row>
    <row r="27" spans="1:19" ht="15.75" customHeight="1">
      <c r="A27" s="46" t="s">
        <v>55</v>
      </c>
      <c r="B27" s="47">
        <f t="shared" si="1"/>
        <v>71.5</v>
      </c>
      <c r="C27" s="47">
        <f t="shared" si="2"/>
        <v>77.4</v>
      </c>
      <c r="D27" s="84">
        <f t="shared" si="3"/>
        <v>108.3</v>
      </c>
      <c r="E27" s="61">
        <v>12.9</v>
      </c>
      <c r="F27" s="60">
        <v>19.6</v>
      </c>
      <c r="G27" s="84">
        <f t="shared" si="4"/>
        <v>151.9</v>
      </c>
      <c r="H27" s="61">
        <v>58.6</v>
      </c>
      <c r="I27" s="60">
        <v>57.8</v>
      </c>
      <c r="J27" s="84">
        <f t="shared" si="0"/>
        <v>98.6</v>
      </c>
      <c r="K27" s="84"/>
      <c r="L27" s="84"/>
      <c r="M27" s="84"/>
      <c r="N27" s="125"/>
      <c r="O27" s="125"/>
      <c r="P27" s="123"/>
      <c r="Q27" s="96"/>
      <c r="R27" s="124"/>
      <c r="S27" s="86"/>
    </row>
    <row r="28" spans="1:19" ht="15.75" customHeight="1">
      <c r="A28" s="46" t="s">
        <v>56</v>
      </c>
      <c r="B28" s="47">
        <f t="shared" si="1"/>
        <v>89.1</v>
      </c>
      <c r="C28" s="47">
        <f t="shared" si="2"/>
        <v>95.9</v>
      </c>
      <c r="D28" s="84">
        <f t="shared" si="3"/>
        <v>107.6</v>
      </c>
      <c r="E28" s="61">
        <v>35.2</v>
      </c>
      <c r="F28" s="60">
        <v>41.8</v>
      </c>
      <c r="G28" s="84">
        <f t="shared" si="4"/>
        <v>118.8</v>
      </c>
      <c r="H28" s="61">
        <v>53.9</v>
      </c>
      <c r="I28" s="60">
        <v>54.1</v>
      </c>
      <c r="J28" s="84">
        <f t="shared" si="0"/>
        <v>100.4</v>
      </c>
      <c r="K28" s="84"/>
      <c r="L28" s="84"/>
      <c r="M28" s="84"/>
      <c r="N28" s="125"/>
      <c r="O28" s="125"/>
      <c r="P28" s="123"/>
      <c r="Q28" s="96"/>
      <c r="R28" s="124"/>
      <c r="S28" s="86"/>
    </row>
    <row r="29" spans="1:19" ht="15.75" customHeight="1">
      <c r="A29" s="46" t="s">
        <v>57</v>
      </c>
      <c r="B29" s="47">
        <f t="shared" si="1"/>
        <v>434.29999999999995</v>
      </c>
      <c r="C29" s="47">
        <f t="shared" si="2"/>
        <v>433.90000000000003</v>
      </c>
      <c r="D29" s="84">
        <f t="shared" si="3"/>
        <v>99.9</v>
      </c>
      <c r="E29" s="61">
        <v>387.9</v>
      </c>
      <c r="F29" s="60">
        <v>385.6</v>
      </c>
      <c r="G29" s="84">
        <f t="shared" si="4"/>
        <v>99.4</v>
      </c>
      <c r="H29" s="61">
        <v>46.4</v>
      </c>
      <c r="I29" s="60">
        <v>48.3</v>
      </c>
      <c r="J29" s="84">
        <f t="shared" si="0"/>
        <v>104.1</v>
      </c>
      <c r="K29" s="84"/>
      <c r="L29" s="84"/>
      <c r="M29" s="84"/>
      <c r="N29" s="125"/>
      <c r="O29" s="125"/>
      <c r="P29" s="123"/>
      <c r="Q29" s="96"/>
      <c r="R29" s="124"/>
      <c r="S29" s="86"/>
    </row>
    <row r="30" spans="1:19" ht="15.75" customHeight="1">
      <c r="A30" s="46" t="s">
        <v>58</v>
      </c>
      <c r="B30" s="47">
        <f t="shared" si="1"/>
        <v>66.9</v>
      </c>
      <c r="C30" s="47">
        <f t="shared" si="2"/>
        <v>66.9</v>
      </c>
      <c r="D30" s="84">
        <f t="shared" si="3"/>
        <v>100</v>
      </c>
      <c r="E30" s="61">
        <v>21.5</v>
      </c>
      <c r="F30" s="60">
        <v>21.2</v>
      </c>
      <c r="G30" s="84">
        <f t="shared" si="4"/>
        <v>98.6</v>
      </c>
      <c r="H30" s="61">
        <v>45.4</v>
      </c>
      <c r="I30" s="60">
        <v>45.7</v>
      </c>
      <c r="J30" s="84">
        <f t="shared" si="0"/>
        <v>100.7</v>
      </c>
      <c r="K30" s="84"/>
      <c r="L30" s="84"/>
      <c r="M30" s="84"/>
      <c r="N30" s="125"/>
      <c r="O30" s="125"/>
      <c r="P30" s="123"/>
      <c r="Q30" s="96"/>
      <c r="R30" s="124"/>
      <c r="S30" s="86"/>
    </row>
    <row r="31" spans="1:19" ht="15.75" customHeight="1">
      <c r="A31" s="176" t="s">
        <v>59</v>
      </c>
      <c r="B31" s="47">
        <f t="shared" si="1"/>
        <v>62.5</v>
      </c>
      <c r="C31" s="47">
        <f t="shared" si="2"/>
        <v>64.8</v>
      </c>
      <c r="D31" s="84">
        <f t="shared" si="3"/>
        <v>103.7</v>
      </c>
      <c r="E31" s="61">
        <v>34.7</v>
      </c>
      <c r="F31" s="60">
        <v>34.1</v>
      </c>
      <c r="G31" s="84">
        <f t="shared" si="4"/>
        <v>98.3</v>
      </c>
      <c r="H31" s="61">
        <v>27.8</v>
      </c>
      <c r="I31" s="60">
        <v>30.7</v>
      </c>
      <c r="J31" s="84">
        <f t="shared" si="0"/>
        <v>110.4</v>
      </c>
      <c r="K31" s="84"/>
      <c r="L31" s="84"/>
      <c r="M31" s="84"/>
      <c r="N31" s="125"/>
      <c r="O31" s="125"/>
      <c r="P31" s="123"/>
      <c r="Q31" s="96"/>
      <c r="R31" s="124"/>
      <c r="S31" s="86"/>
    </row>
    <row r="32" spans="1:12" ht="15" customHeight="1">
      <c r="A32" s="200" t="s">
        <v>197</v>
      </c>
      <c r="B32" s="200"/>
      <c r="C32" s="200"/>
      <c r="D32" s="200"/>
      <c r="E32" s="200"/>
      <c r="F32" s="200"/>
      <c r="G32" s="200"/>
      <c r="H32" s="200"/>
      <c r="I32" s="200"/>
      <c r="J32" s="200"/>
      <c r="K32" s="47"/>
      <c r="L32" s="47"/>
    </row>
    <row r="33" spans="1:12" ht="15" customHeight="1">
      <c r="A33" s="46"/>
      <c r="B33" s="61"/>
      <c r="C33" s="63"/>
      <c r="D33" s="47"/>
      <c r="E33" s="61"/>
      <c r="F33" s="63"/>
      <c r="G33" s="47"/>
      <c r="H33" s="61"/>
      <c r="I33" s="63"/>
      <c r="J33" s="47"/>
      <c r="K33" s="47"/>
      <c r="L33" s="47"/>
    </row>
    <row r="34" spans="1:12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</row>
    <row r="35" spans="1:12" ht="15" customHeight="1">
      <c r="A35" s="46"/>
      <c r="B35" s="61"/>
      <c r="C35" s="63"/>
      <c r="D35" s="47"/>
      <c r="E35" s="61"/>
      <c r="F35" s="63"/>
      <c r="G35" s="47"/>
      <c r="H35" s="61"/>
      <c r="I35" s="63"/>
      <c r="J35" s="47"/>
      <c r="K35" s="47"/>
      <c r="L35" s="47"/>
    </row>
    <row r="36" spans="1:12" ht="15" customHeight="1">
      <c r="A36" s="46"/>
      <c r="B36" s="61"/>
      <c r="C36" s="61"/>
      <c r="D36" s="47"/>
      <c r="E36" s="61"/>
      <c r="F36" s="61"/>
      <c r="H36" s="61"/>
      <c r="I36" s="63"/>
      <c r="J36" s="47"/>
      <c r="K36" s="47"/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spans="4:12" ht="15" customHeight="1">
      <c r="D38" s="64"/>
      <c r="G38" s="64"/>
      <c r="J38" s="64"/>
      <c r="K38" s="64"/>
      <c r="L38" s="64"/>
    </row>
    <row r="39" spans="4:12" ht="15.75">
      <c r="D39" s="64"/>
      <c r="G39" s="64"/>
      <c r="J39" s="64"/>
      <c r="K39" s="64"/>
      <c r="L39" s="64"/>
    </row>
    <row r="40" spans="4:12" ht="15.75">
      <c r="D40" s="64"/>
      <c r="G40" s="64"/>
      <c r="J40" s="64"/>
      <c r="K40" s="64"/>
      <c r="L40" s="64"/>
    </row>
    <row r="41" spans="4:12" ht="15.75">
      <c r="D41" s="64"/>
      <c r="G41" s="64"/>
      <c r="J41" s="64"/>
      <c r="K41" s="64"/>
      <c r="L41" s="64"/>
    </row>
    <row r="42" spans="4:12" ht="15.75">
      <c r="D42" s="64"/>
      <c r="G42" s="64"/>
      <c r="J42" s="64"/>
      <c r="K42" s="64"/>
      <c r="L42" s="64"/>
    </row>
    <row r="43" spans="4:12" ht="15.75">
      <c r="D43" s="64"/>
      <c r="G43" s="64"/>
      <c r="J43" s="64"/>
      <c r="K43" s="64"/>
      <c r="L43" s="64"/>
    </row>
    <row r="44" spans="4:12" ht="15.75">
      <c r="D44" s="64"/>
      <c r="G44" s="64"/>
      <c r="J44" s="64"/>
      <c r="K44" s="64"/>
      <c r="L44" s="64"/>
    </row>
    <row r="45" spans="7:12" ht="15.75">
      <c r="G45" s="64"/>
      <c r="J45" s="64"/>
      <c r="K45" s="64"/>
      <c r="L45" s="64"/>
    </row>
    <row r="46" ht="15.75">
      <c r="G46" s="64"/>
    </row>
    <row r="47" ht="15.75">
      <c r="G47" s="64"/>
    </row>
    <row r="48" ht="15.75">
      <c r="G48" s="64"/>
    </row>
    <row r="49" ht="15.75">
      <c r="G49" s="64"/>
    </row>
    <row r="50" ht="15.75">
      <c r="G50" s="64"/>
    </row>
    <row r="51" ht="15.75">
      <c r="G51" s="64"/>
    </row>
    <row r="52" ht="15.75">
      <c r="G52" s="64"/>
    </row>
    <row r="53" ht="15.75">
      <c r="G53" s="64"/>
    </row>
    <row r="54" ht="15.75">
      <c r="G54" s="64"/>
    </row>
    <row r="55" ht="15.75">
      <c r="G55" s="64"/>
    </row>
    <row r="56" ht="15.75">
      <c r="G56" s="64"/>
    </row>
    <row r="57" ht="15.75">
      <c r="G57" s="64"/>
    </row>
    <row r="58" ht="15.75">
      <c r="G58" s="64"/>
    </row>
    <row r="59" ht="15.75">
      <c r="G59" s="64"/>
    </row>
    <row r="60" ht="15.75">
      <c r="G60" s="64"/>
    </row>
    <row r="61" ht="15.75">
      <c r="G61" s="64"/>
    </row>
    <row r="62" ht="15.75">
      <c r="G62" s="64"/>
    </row>
    <row r="63" ht="15.75">
      <c r="G63" s="64"/>
    </row>
    <row r="64" ht="15.75">
      <c r="G64" s="64"/>
    </row>
    <row r="65" ht="15.75">
      <c r="G65" s="64"/>
    </row>
  </sheetData>
  <sheetProtection/>
  <mergeCells count="8">
    <mergeCell ref="A32:J32"/>
    <mergeCell ref="A1:J1"/>
    <mergeCell ref="A2:J2"/>
    <mergeCell ref="H5:J5"/>
    <mergeCell ref="A5:A6"/>
    <mergeCell ref="B5:D5"/>
    <mergeCell ref="E5:G5"/>
    <mergeCell ref="H4:J4"/>
  </mergeCells>
  <conditionalFormatting sqref="D7 J7 G7 K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M100"/>
  <sheetViews>
    <sheetView zoomScale="80" zoomScaleNormal="80" zoomScalePageLayoutView="0" workbookViewId="0" topLeftCell="A1">
      <selection activeCell="E18" sqref="E18:G18"/>
    </sheetView>
  </sheetViews>
  <sheetFormatPr defaultColWidth="9.33203125" defaultRowHeight="12.75"/>
  <cols>
    <col min="1" max="1" width="35.83203125" style="53" customWidth="1"/>
    <col min="2" max="10" width="11.83203125" style="53" customWidth="1"/>
    <col min="11" max="11" width="10" style="53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13.5" style="56" customWidth="1"/>
    <col min="17" max="17" width="15.33203125" style="56" customWidth="1"/>
    <col min="18" max="18" width="35.83203125" style="56" customWidth="1"/>
    <col min="19" max="20" width="12.83203125" style="56" customWidth="1"/>
    <col min="21" max="21" width="0.1640625" style="56" customWidth="1"/>
    <col min="22" max="23" width="12.83203125" style="56" customWidth="1"/>
    <col min="24" max="24" width="0.1640625" style="56" customWidth="1"/>
    <col min="25" max="25" width="12.83203125" style="56" customWidth="1"/>
    <col min="26" max="26" width="12.66015625" style="56" customWidth="1"/>
    <col min="27" max="27" width="12.83203125" style="56" hidden="1" customWidth="1"/>
    <col min="28" max="28" width="17.5" style="56" customWidth="1"/>
    <col min="29" max="30" width="9.33203125" style="56" customWidth="1"/>
    <col min="31" max="31" width="35.83203125" style="56" customWidth="1"/>
    <col min="32" max="33" width="11.83203125" style="56" customWidth="1"/>
    <col min="34" max="34" width="12.83203125" style="56" customWidth="1"/>
    <col min="35" max="36" width="11.83203125" style="56" customWidth="1"/>
    <col min="37" max="37" width="12.83203125" style="56" customWidth="1"/>
    <col min="38" max="39" width="11.83203125" style="56" customWidth="1"/>
    <col min="40" max="40" width="12.83203125" style="56" customWidth="1"/>
    <col min="41" max="169" width="9.33203125" style="56" customWidth="1"/>
    <col min="170" max="16384" width="9.33203125" style="53" customWidth="1"/>
  </cols>
  <sheetData>
    <row r="1" spans="1:12" ht="19.5" customHeight="1">
      <c r="A1" s="201" t="s">
        <v>60</v>
      </c>
      <c r="B1" s="201"/>
      <c r="C1" s="201"/>
      <c r="D1" s="201"/>
      <c r="E1" s="201"/>
      <c r="F1" s="201"/>
      <c r="G1" s="201"/>
      <c r="H1" s="201"/>
      <c r="I1" s="201"/>
      <c r="J1" s="201"/>
      <c r="L1" s="42"/>
    </row>
    <row r="2" spans="1:12" ht="12.75" customHeight="1">
      <c r="A2" s="201" t="s">
        <v>177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10:12" ht="15" customHeight="1">
      <c r="J4" s="65" t="s">
        <v>61</v>
      </c>
      <c r="L4" s="141"/>
    </row>
    <row r="5" spans="1:12" ht="39.75" customHeight="1">
      <c r="A5" s="196" t="s">
        <v>28</v>
      </c>
      <c r="B5" s="196" t="s">
        <v>30</v>
      </c>
      <c r="C5" s="196"/>
      <c r="D5" s="196"/>
      <c r="E5" s="196" t="s">
        <v>32</v>
      </c>
      <c r="F5" s="196"/>
      <c r="G5" s="196"/>
      <c r="H5" s="196" t="s">
        <v>33</v>
      </c>
      <c r="I5" s="196"/>
      <c r="J5" s="196"/>
      <c r="L5" s="142"/>
    </row>
    <row r="6" spans="1:12" ht="45" customHeight="1">
      <c r="A6" s="196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  <c r="L6" s="143"/>
    </row>
    <row r="7" spans="1:17" ht="15.75" customHeight="1">
      <c r="A7" s="58" t="s">
        <v>35</v>
      </c>
      <c r="B7" s="59">
        <f>SUM(B8:B31)</f>
        <v>11190.6</v>
      </c>
      <c r="C7" s="59">
        <f>SUM(C8:C31)</f>
        <v>11230.500000000002</v>
      </c>
      <c r="D7" s="59">
        <f aca="true" t="shared" si="0" ref="D7:D31">ROUND((C7/B7)*100,1)</f>
        <v>100.4</v>
      </c>
      <c r="E7" s="59">
        <f>SUM(E8:E31)</f>
        <v>2558.9</v>
      </c>
      <c r="F7" s="59">
        <f>SUM(F8:F31)</f>
        <v>2663.4</v>
      </c>
      <c r="G7" s="59">
        <f aca="true" t="shared" si="1" ref="G7:G31">ROUND((F7/E7)*100,1)</f>
        <v>104.1</v>
      </c>
      <c r="H7" s="59">
        <f>SUM(H8:H31)</f>
        <v>8631.699999999999</v>
      </c>
      <c r="I7" s="59">
        <f>SUM(I8:I31)</f>
        <v>8567.1</v>
      </c>
      <c r="J7" s="59">
        <f aca="true" t="shared" si="2" ref="J7:J31">ROUND((I7/H7)*100,1)</f>
        <v>99.3</v>
      </c>
      <c r="K7" s="52"/>
      <c r="L7" s="84"/>
      <c r="M7" s="84"/>
      <c r="N7" s="125"/>
      <c r="O7" s="125"/>
      <c r="P7" s="86"/>
      <c r="Q7" s="86"/>
    </row>
    <row r="8" spans="1:17" ht="15.75" customHeight="1">
      <c r="A8" s="46" t="s">
        <v>36</v>
      </c>
      <c r="B8" s="47">
        <f aca="true" t="shared" si="3" ref="B8:B31">E8+H8</f>
        <v>856.9000000000001</v>
      </c>
      <c r="C8" s="47">
        <f aca="true" t="shared" si="4" ref="C8:C31">F8+I8</f>
        <v>867.7</v>
      </c>
      <c r="D8" s="84">
        <f t="shared" si="0"/>
        <v>101.3</v>
      </c>
      <c r="E8" s="47">
        <v>168.3</v>
      </c>
      <c r="F8" s="60">
        <v>177.8</v>
      </c>
      <c r="G8" s="84">
        <f t="shared" si="1"/>
        <v>105.6</v>
      </c>
      <c r="H8" s="47">
        <v>688.6</v>
      </c>
      <c r="I8" s="60">
        <v>689.9</v>
      </c>
      <c r="J8" s="84">
        <f t="shared" si="2"/>
        <v>100.2</v>
      </c>
      <c r="K8" s="52"/>
      <c r="L8" s="84"/>
      <c r="M8" s="84"/>
      <c r="N8" s="125"/>
      <c r="O8" s="125"/>
      <c r="P8" s="86"/>
      <c r="Q8" s="86"/>
    </row>
    <row r="9" spans="1:17" ht="15.75" customHeight="1">
      <c r="A9" s="46" t="s">
        <v>37</v>
      </c>
      <c r="B9" s="47">
        <f t="shared" si="3"/>
        <v>467</v>
      </c>
      <c r="C9" s="47">
        <f t="shared" si="4"/>
        <v>459.3</v>
      </c>
      <c r="D9" s="84">
        <f t="shared" si="0"/>
        <v>98.4</v>
      </c>
      <c r="E9" s="47">
        <v>76.9</v>
      </c>
      <c r="F9" s="60">
        <v>76.2</v>
      </c>
      <c r="G9" s="84">
        <f t="shared" si="1"/>
        <v>99.1</v>
      </c>
      <c r="H9" s="47">
        <v>390.1</v>
      </c>
      <c r="I9" s="60">
        <v>383.1</v>
      </c>
      <c r="J9" s="84">
        <f t="shared" si="2"/>
        <v>98.2</v>
      </c>
      <c r="K9" s="52"/>
      <c r="L9" s="84"/>
      <c r="M9" s="84"/>
      <c r="N9" s="125"/>
      <c r="O9" s="125"/>
      <c r="P9" s="86"/>
      <c r="Q9" s="86"/>
    </row>
    <row r="10" spans="1:17" ht="15.75" customHeight="1">
      <c r="A10" s="46" t="s">
        <v>38</v>
      </c>
      <c r="B10" s="47">
        <f t="shared" si="3"/>
        <v>348</v>
      </c>
      <c r="C10" s="47">
        <f t="shared" si="4"/>
        <v>357.1</v>
      </c>
      <c r="D10" s="84">
        <f t="shared" si="0"/>
        <v>102.6</v>
      </c>
      <c r="E10" s="47">
        <v>79.8</v>
      </c>
      <c r="F10" s="60">
        <v>83.4</v>
      </c>
      <c r="G10" s="84">
        <f t="shared" si="1"/>
        <v>104.5</v>
      </c>
      <c r="H10" s="47">
        <v>268.2</v>
      </c>
      <c r="I10" s="60">
        <v>273.7</v>
      </c>
      <c r="J10" s="84">
        <f t="shared" si="2"/>
        <v>102.1</v>
      </c>
      <c r="K10" s="52"/>
      <c r="L10" s="84"/>
      <c r="M10" s="84"/>
      <c r="N10" s="125"/>
      <c r="O10" s="125"/>
      <c r="P10" s="86"/>
      <c r="Q10" s="86"/>
    </row>
    <row r="11" spans="1:17" ht="15.75" customHeight="1">
      <c r="A11" s="46" t="s">
        <v>39</v>
      </c>
      <c r="B11" s="47">
        <f t="shared" si="3"/>
        <v>324.8</v>
      </c>
      <c r="C11" s="47">
        <f t="shared" si="4"/>
        <v>319.6</v>
      </c>
      <c r="D11" s="84">
        <f t="shared" si="0"/>
        <v>98.4</v>
      </c>
      <c r="E11" s="47">
        <v>119</v>
      </c>
      <c r="F11" s="60">
        <v>117</v>
      </c>
      <c r="G11" s="84">
        <f t="shared" si="1"/>
        <v>98.3</v>
      </c>
      <c r="H11" s="47">
        <v>205.8</v>
      </c>
      <c r="I11" s="60">
        <v>202.6</v>
      </c>
      <c r="J11" s="84">
        <f t="shared" si="2"/>
        <v>98.4</v>
      </c>
      <c r="K11" s="52"/>
      <c r="L11" s="84"/>
      <c r="M11" s="84"/>
      <c r="N11" s="125"/>
      <c r="O11" s="125"/>
      <c r="P11" s="86"/>
      <c r="Q11" s="86"/>
    </row>
    <row r="12" spans="1:17" ht="15.75" customHeight="1">
      <c r="A12" s="46" t="s">
        <v>40</v>
      </c>
      <c r="B12" s="47">
        <f t="shared" si="3"/>
        <v>597.6</v>
      </c>
      <c r="C12" s="47">
        <f t="shared" si="4"/>
        <v>597.5</v>
      </c>
      <c r="D12" s="84">
        <f t="shared" si="0"/>
        <v>100</v>
      </c>
      <c r="E12" s="47">
        <v>101.1</v>
      </c>
      <c r="F12" s="60">
        <v>100.7</v>
      </c>
      <c r="G12" s="84">
        <f t="shared" si="1"/>
        <v>99.6</v>
      </c>
      <c r="H12" s="47">
        <v>496.5</v>
      </c>
      <c r="I12" s="60">
        <v>496.8</v>
      </c>
      <c r="J12" s="84">
        <f t="shared" si="2"/>
        <v>100.1</v>
      </c>
      <c r="K12" s="52"/>
      <c r="L12" s="84"/>
      <c r="M12" s="84"/>
      <c r="N12" s="125"/>
      <c r="O12" s="125"/>
      <c r="P12" s="86"/>
      <c r="Q12" s="86"/>
    </row>
    <row r="13" spans="1:17" ht="15.75" customHeight="1">
      <c r="A13" s="46" t="s">
        <v>41</v>
      </c>
      <c r="B13" s="47">
        <f t="shared" si="3"/>
        <v>410.3</v>
      </c>
      <c r="C13" s="47">
        <f t="shared" si="4"/>
        <v>409.59999999999997</v>
      </c>
      <c r="D13" s="84">
        <f t="shared" si="0"/>
        <v>99.8</v>
      </c>
      <c r="E13" s="47">
        <v>6.1</v>
      </c>
      <c r="F13" s="60">
        <v>4.9</v>
      </c>
      <c r="G13" s="84">
        <f t="shared" si="1"/>
        <v>80.3</v>
      </c>
      <c r="H13" s="47">
        <v>404.2</v>
      </c>
      <c r="I13" s="60">
        <v>404.7</v>
      </c>
      <c r="J13" s="84">
        <f t="shared" si="2"/>
        <v>100.1</v>
      </c>
      <c r="K13" s="52"/>
      <c r="L13" s="84"/>
      <c r="M13" s="84"/>
      <c r="N13" s="125"/>
      <c r="O13" s="125"/>
      <c r="P13" s="86"/>
      <c r="Q13" s="86"/>
    </row>
    <row r="14" spans="1:17" ht="15.75" customHeight="1">
      <c r="A14" s="46" t="s">
        <v>42</v>
      </c>
      <c r="B14" s="47">
        <f t="shared" si="3"/>
        <v>264.90000000000003</v>
      </c>
      <c r="C14" s="47">
        <f t="shared" si="4"/>
        <v>267.8</v>
      </c>
      <c r="D14" s="84">
        <f t="shared" si="0"/>
        <v>101.1</v>
      </c>
      <c r="E14" s="47">
        <v>35.1</v>
      </c>
      <c r="F14" s="60">
        <v>33.8</v>
      </c>
      <c r="G14" s="84">
        <f t="shared" si="1"/>
        <v>96.3</v>
      </c>
      <c r="H14" s="47">
        <v>229.8</v>
      </c>
      <c r="I14" s="60">
        <v>234</v>
      </c>
      <c r="J14" s="84">
        <f t="shared" si="2"/>
        <v>101.8</v>
      </c>
      <c r="K14" s="52"/>
      <c r="L14" s="84"/>
      <c r="M14" s="84"/>
      <c r="N14" s="125"/>
      <c r="O14" s="125"/>
      <c r="P14" s="86"/>
      <c r="Q14" s="86"/>
    </row>
    <row r="15" spans="1:17" ht="15.75" customHeight="1">
      <c r="A15" s="46" t="s">
        <v>43</v>
      </c>
      <c r="B15" s="47">
        <f t="shared" si="3"/>
        <v>470.5</v>
      </c>
      <c r="C15" s="47">
        <f t="shared" si="4"/>
        <v>483.09999999999997</v>
      </c>
      <c r="D15" s="84">
        <f t="shared" si="0"/>
        <v>102.7</v>
      </c>
      <c r="E15" s="47">
        <v>14.1</v>
      </c>
      <c r="F15" s="60">
        <v>14.9</v>
      </c>
      <c r="G15" s="84">
        <f t="shared" si="1"/>
        <v>105.7</v>
      </c>
      <c r="H15" s="47">
        <v>456.4</v>
      </c>
      <c r="I15" s="60">
        <v>468.2</v>
      </c>
      <c r="J15" s="84">
        <f t="shared" si="2"/>
        <v>102.6</v>
      </c>
      <c r="K15" s="52"/>
      <c r="L15" s="84"/>
      <c r="M15" s="84"/>
      <c r="N15" s="125"/>
      <c r="O15" s="125"/>
      <c r="P15" s="86"/>
      <c r="Q15" s="86"/>
    </row>
    <row r="16" spans="1:17" ht="15.75" customHeight="1">
      <c r="A16" s="46" t="s">
        <v>44</v>
      </c>
      <c r="B16" s="47">
        <f t="shared" si="3"/>
        <v>475.9</v>
      </c>
      <c r="C16" s="47">
        <f t="shared" si="4"/>
        <v>469.7</v>
      </c>
      <c r="D16" s="84">
        <f t="shared" si="0"/>
        <v>98.7</v>
      </c>
      <c r="E16" s="47">
        <v>214.9</v>
      </c>
      <c r="F16" s="60">
        <v>218.1</v>
      </c>
      <c r="G16" s="84">
        <f t="shared" si="1"/>
        <v>101.5</v>
      </c>
      <c r="H16" s="47">
        <v>261</v>
      </c>
      <c r="I16" s="60">
        <v>251.6</v>
      </c>
      <c r="J16" s="84">
        <f t="shared" si="2"/>
        <v>96.4</v>
      </c>
      <c r="K16" s="52"/>
      <c r="L16" s="84"/>
      <c r="M16" s="84"/>
      <c r="N16" s="125"/>
      <c r="O16" s="125"/>
      <c r="P16" s="86"/>
      <c r="Q16" s="86"/>
    </row>
    <row r="17" spans="1:17" ht="15.75" customHeight="1">
      <c r="A17" s="46" t="s">
        <v>45</v>
      </c>
      <c r="B17" s="47">
        <f t="shared" si="3"/>
        <v>322</v>
      </c>
      <c r="C17" s="47">
        <f t="shared" si="4"/>
        <v>324.1</v>
      </c>
      <c r="D17" s="84">
        <f t="shared" si="0"/>
        <v>100.7</v>
      </c>
      <c r="E17" s="47">
        <v>46.1</v>
      </c>
      <c r="F17" s="60">
        <v>51.5</v>
      </c>
      <c r="G17" s="84">
        <f t="shared" si="1"/>
        <v>111.7</v>
      </c>
      <c r="H17" s="47">
        <v>275.9</v>
      </c>
      <c r="I17" s="60">
        <v>272.6</v>
      </c>
      <c r="J17" s="84">
        <f t="shared" si="2"/>
        <v>98.8</v>
      </c>
      <c r="K17" s="52"/>
      <c r="L17" s="84"/>
      <c r="M17" s="84"/>
      <c r="N17" s="125"/>
      <c r="O17" s="125"/>
      <c r="P17" s="86"/>
      <c r="Q17" s="86"/>
    </row>
    <row r="18" spans="1:17" ht="15.75" customHeight="1">
      <c r="A18" s="46" t="s">
        <v>46</v>
      </c>
      <c r="B18" s="47">
        <f t="shared" si="3"/>
        <v>279.5</v>
      </c>
      <c r="C18" s="47">
        <f t="shared" si="4"/>
        <v>255.9</v>
      </c>
      <c r="D18" s="84">
        <f t="shared" si="0"/>
        <v>91.6</v>
      </c>
      <c r="E18" s="47">
        <v>56.1</v>
      </c>
      <c r="F18" s="60">
        <v>48.6</v>
      </c>
      <c r="G18" s="84">
        <f t="shared" si="1"/>
        <v>86.6</v>
      </c>
      <c r="H18" s="47">
        <v>223.4</v>
      </c>
      <c r="I18" s="60">
        <v>207.3</v>
      </c>
      <c r="J18" s="84">
        <f t="shared" si="2"/>
        <v>92.8</v>
      </c>
      <c r="K18" s="52"/>
      <c r="L18" s="84"/>
      <c r="M18" s="84"/>
      <c r="N18" s="125"/>
      <c r="O18" s="125"/>
      <c r="P18" s="86"/>
      <c r="Q18" s="86"/>
    </row>
    <row r="19" spans="1:17" ht="15.75" customHeight="1">
      <c r="A19" s="46" t="s">
        <v>47</v>
      </c>
      <c r="B19" s="47">
        <f t="shared" si="3"/>
        <v>619.4</v>
      </c>
      <c r="C19" s="47">
        <f t="shared" si="4"/>
        <v>601.1</v>
      </c>
      <c r="D19" s="84">
        <f t="shared" si="0"/>
        <v>97</v>
      </c>
      <c r="E19" s="47">
        <v>26.4</v>
      </c>
      <c r="F19" s="60">
        <v>25</v>
      </c>
      <c r="G19" s="84">
        <f t="shared" si="1"/>
        <v>94.7</v>
      </c>
      <c r="H19" s="47">
        <v>593</v>
      </c>
      <c r="I19" s="60">
        <v>576.1</v>
      </c>
      <c r="J19" s="84">
        <f t="shared" si="2"/>
        <v>97.2</v>
      </c>
      <c r="K19" s="52"/>
      <c r="L19" s="84"/>
      <c r="M19" s="84"/>
      <c r="N19" s="125"/>
      <c r="O19" s="125"/>
      <c r="P19" s="86"/>
      <c r="Q19" s="86"/>
    </row>
    <row r="20" spans="1:17" ht="15.75" customHeight="1">
      <c r="A20" s="46" t="s">
        <v>48</v>
      </c>
      <c r="B20" s="47">
        <f t="shared" si="3"/>
        <v>370.7</v>
      </c>
      <c r="C20" s="47">
        <f t="shared" si="4"/>
        <v>369.3</v>
      </c>
      <c r="D20" s="84">
        <f t="shared" si="0"/>
        <v>99.6</v>
      </c>
      <c r="E20" s="47">
        <v>38.8</v>
      </c>
      <c r="F20" s="60">
        <v>38.2</v>
      </c>
      <c r="G20" s="84">
        <f t="shared" si="1"/>
        <v>98.5</v>
      </c>
      <c r="H20" s="47">
        <v>331.9</v>
      </c>
      <c r="I20" s="60">
        <v>331.1</v>
      </c>
      <c r="J20" s="84">
        <f t="shared" si="2"/>
        <v>99.8</v>
      </c>
      <c r="K20" s="52"/>
      <c r="L20" s="84"/>
      <c r="M20" s="84"/>
      <c r="N20" s="125"/>
      <c r="O20" s="125"/>
      <c r="P20" s="86"/>
      <c r="Q20" s="86"/>
    </row>
    <row r="21" spans="1:17" ht="15.75" customHeight="1">
      <c r="A21" s="46" t="s">
        <v>49</v>
      </c>
      <c r="B21" s="47">
        <f t="shared" si="3"/>
        <v>402.3</v>
      </c>
      <c r="C21" s="47">
        <f t="shared" si="4"/>
        <v>406.2</v>
      </c>
      <c r="D21" s="84">
        <f t="shared" si="0"/>
        <v>101</v>
      </c>
      <c r="E21" s="47">
        <v>36.2</v>
      </c>
      <c r="F21" s="60">
        <v>38.5</v>
      </c>
      <c r="G21" s="84">
        <f t="shared" si="1"/>
        <v>106.4</v>
      </c>
      <c r="H21" s="47">
        <v>366.1</v>
      </c>
      <c r="I21" s="60">
        <v>367.7</v>
      </c>
      <c r="J21" s="84">
        <f t="shared" si="2"/>
        <v>100.4</v>
      </c>
      <c r="K21" s="52"/>
      <c r="L21" s="84"/>
      <c r="M21" s="84"/>
      <c r="N21" s="125"/>
      <c r="O21" s="125"/>
      <c r="P21" s="86"/>
      <c r="Q21" s="86"/>
    </row>
    <row r="22" spans="1:17" ht="15.75" customHeight="1">
      <c r="A22" s="46" t="s">
        <v>50</v>
      </c>
      <c r="B22" s="47">
        <f t="shared" si="3"/>
        <v>785</v>
      </c>
      <c r="C22" s="47">
        <f t="shared" si="4"/>
        <v>814.0999999999999</v>
      </c>
      <c r="D22" s="84">
        <f t="shared" si="0"/>
        <v>103.7</v>
      </c>
      <c r="E22" s="47">
        <v>389.4</v>
      </c>
      <c r="F22" s="60">
        <v>419.2</v>
      </c>
      <c r="G22" s="84">
        <f t="shared" si="1"/>
        <v>107.7</v>
      </c>
      <c r="H22" s="47">
        <v>395.6</v>
      </c>
      <c r="I22" s="60">
        <v>394.9</v>
      </c>
      <c r="J22" s="84">
        <f t="shared" si="2"/>
        <v>99.8</v>
      </c>
      <c r="K22" s="52"/>
      <c r="L22" s="84"/>
      <c r="M22" s="84"/>
      <c r="N22" s="125"/>
      <c r="O22" s="125"/>
      <c r="P22" s="86"/>
      <c r="Q22" s="86"/>
    </row>
    <row r="23" spans="1:17" ht="15.75" customHeight="1">
      <c r="A23" s="46" t="s">
        <v>51</v>
      </c>
      <c r="B23" s="47">
        <f t="shared" si="3"/>
        <v>453.40000000000003</v>
      </c>
      <c r="C23" s="47">
        <f t="shared" si="4"/>
        <v>458.5</v>
      </c>
      <c r="D23" s="84">
        <f t="shared" si="0"/>
        <v>101.1</v>
      </c>
      <c r="E23" s="47">
        <v>53.8</v>
      </c>
      <c r="F23" s="60">
        <v>59.7</v>
      </c>
      <c r="G23" s="84">
        <f t="shared" si="1"/>
        <v>111</v>
      </c>
      <c r="H23" s="47">
        <v>399.6</v>
      </c>
      <c r="I23" s="60">
        <v>398.8</v>
      </c>
      <c r="J23" s="84">
        <f t="shared" si="2"/>
        <v>99.8</v>
      </c>
      <c r="K23" s="52"/>
      <c r="L23" s="84"/>
      <c r="M23" s="84"/>
      <c r="N23" s="125"/>
      <c r="O23" s="125"/>
      <c r="P23" s="86"/>
      <c r="Q23" s="86"/>
    </row>
    <row r="24" spans="1:17" ht="15.75" customHeight="1">
      <c r="A24" s="46" t="s">
        <v>52</v>
      </c>
      <c r="B24" s="47">
        <f t="shared" si="3"/>
        <v>427.29999999999995</v>
      </c>
      <c r="C24" s="47">
        <f t="shared" si="4"/>
        <v>427.1</v>
      </c>
      <c r="D24" s="84">
        <f t="shared" si="0"/>
        <v>100</v>
      </c>
      <c r="E24" s="47">
        <v>164.6</v>
      </c>
      <c r="F24" s="60">
        <v>166.8</v>
      </c>
      <c r="G24" s="84">
        <f t="shared" si="1"/>
        <v>101.3</v>
      </c>
      <c r="H24" s="47">
        <v>262.7</v>
      </c>
      <c r="I24" s="60">
        <v>260.3</v>
      </c>
      <c r="J24" s="84">
        <f t="shared" si="2"/>
        <v>99.1</v>
      </c>
      <c r="K24" s="52"/>
      <c r="L24" s="84"/>
      <c r="M24" s="84"/>
      <c r="N24" s="125"/>
      <c r="O24" s="125"/>
      <c r="P24" s="86"/>
      <c r="Q24" s="86"/>
    </row>
    <row r="25" spans="1:17" ht="15.75" customHeight="1">
      <c r="A25" s="46" t="s">
        <v>53</v>
      </c>
      <c r="B25" s="47">
        <f t="shared" si="3"/>
        <v>485.9</v>
      </c>
      <c r="C25" s="47">
        <f t="shared" si="4"/>
        <v>480.6</v>
      </c>
      <c r="D25" s="84">
        <f t="shared" si="0"/>
        <v>98.9</v>
      </c>
      <c r="E25" s="47">
        <v>48.5</v>
      </c>
      <c r="F25" s="60">
        <v>52.8</v>
      </c>
      <c r="G25" s="84">
        <f t="shared" si="1"/>
        <v>108.9</v>
      </c>
      <c r="H25" s="47">
        <v>437.4</v>
      </c>
      <c r="I25" s="60">
        <v>427.8</v>
      </c>
      <c r="J25" s="84">
        <f t="shared" si="2"/>
        <v>97.8</v>
      </c>
      <c r="K25" s="52"/>
      <c r="L25" s="84"/>
      <c r="M25" s="84"/>
      <c r="N25" s="125"/>
      <c r="O25" s="125"/>
      <c r="P25" s="86"/>
      <c r="Q25" s="86"/>
    </row>
    <row r="26" spans="1:17" ht="15.75" customHeight="1">
      <c r="A26" s="46" t="s">
        <v>54</v>
      </c>
      <c r="B26" s="47">
        <f t="shared" si="3"/>
        <v>536.7</v>
      </c>
      <c r="C26" s="47">
        <f t="shared" si="4"/>
        <v>551.5</v>
      </c>
      <c r="D26" s="84">
        <f t="shared" si="0"/>
        <v>102.8</v>
      </c>
      <c r="E26" s="47">
        <v>221.2</v>
      </c>
      <c r="F26" s="60">
        <v>230.5</v>
      </c>
      <c r="G26" s="84">
        <f t="shared" si="1"/>
        <v>104.2</v>
      </c>
      <c r="H26" s="47">
        <v>315.5</v>
      </c>
      <c r="I26" s="60">
        <v>321</v>
      </c>
      <c r="J26" s="84">
        <f t="shared" si="2"/>
        <v>101.7</v>
      </c>
      <c r="K26" s="52"/>
      <c r="L26" s="84"/>
      <c r="M26" s="84"/>
      <c r="N26" s="125"/>
      <c r="O26" s="125"/>
      <c r="P26" s="86"/>
      <c r="Q26" s="86"/>
    </row>
    <row r="27" spans="1:17" ht="15.75" customHeight="1">
      <c r="A27" s="46" t="s">
        <v>55</v>
      </c>
      <c r="B27" s="47">
        <f t="shared" si="3"/>
        <v>308.8</v>
      </c>
      <c r="C27" s="47">
        <f t="shared" si="4"/>
        <v>303.70000000000005</v>
      </c>
      <c r="D27" s="84">
        <f t="shared" si="0"/>
        <v>98.3</v>
      </c>
      <c r="E27" s="47">
        <v>34.6</v>
      </c>
      <c r="F27" s="60">
        <v>39.1</v>
      </c>
      <c r="G27" s="84">
        <f t="shared" si="1"/>
        <v>113</v>
      </c>
      <c r="H27" s="47">
        <v>274.2</v>
      </c>
      <c r="I27" s="60">
        <v>264.6</v>
      </c>
      <c r="J27" s="84">
        <f t="shared" si="2"/>
        <v>96.5</v>
      </c>
      <c r="K27" s="52"/>
      <c r="L27" s="84"/>
      <c r="M27" s="84"/>
      <c r="N27" s="125"/>
      <c r="O27" s="125"/>
      <c r="P27" s="86"/>
      <c r="Q27" s="86"/>
    </row>
    <row r="28" spans="1:17" ht="15.75" customHeight="1">
      <c r="A28" s="46" t="s">
        <v>56</v>
      </c>
      <c r="B28" s="47">
        <f t="shared" si="3"/>
        <v>591.5</v>
      </c>
      <c r="C28" s="47">
        <f t="shared" si="4"/>
        <v>602.9</v>
      </c>
      <c r="D28" s="84">
        <f t="shared" si="0"/>
        <v>101.9</v>
      </c>
      <c r="E28" s="47">
        <v>129.2</v>
      </c>
      <c r="F28" s="60">
        <v>144.2</v>
      </c>
      <c r="G28" s="84">
        <f t="shared" si="1"/>
        <v>111.6</v>
      </c>
      <c r="H28" s="47">
        <v>462.3</v>
      </c>
      <c r="I28" s="60">
        <v>458.7</v>
      </c>
      <c r="J28" s="84">
        <f t="shared" si="2"/>
        <v>99.2</v>
      </c>
      <c r="K28" s="52"/>
      <c r="L28" s="84"/>
      <c r="M28" s="84"/>
      <c r="N28" s="125"/>
      <c r="O28" s="125"/>
      <c r="P28" s="86"/>
      <c r="Q28" s="86"/>
    </row>
    <row r="29" spans="1:17" ht="15.75" customHeight="1">
      <c r="A29" s="46" t="s">
        <v>57</v>
      </c>
      <c r="B29" s="47">
        <f t="shared" si="3"/>
        <v>511.70000000000005</v>
      </c>
      <c r="C29" s="47">
        <f t="shared" si="4"/>
        <v>532.2</v>
      </c>
      <c r="D29" s="84">
        <f t="shared" si="0"/>
        <v>104</v>
      </c>
      <c r="E29" s="47">
        <v>268.3</v>
      </c>
      <c r="F29" s="60">
        <v>286.3</v>
      </c>
      <c r="G29" s="84">
        <f t="shared" si="1"/>
        <v>106.7</v>
      </c>
      <c r="H29" s="47">
        <v>243.4</v>
      </c>
      <c r="I29" s="60">
        <v>245.9</v>
      </c>
      <c r="J29" s="84">
        <f t="shared" si="2"/>
        <v>101</v>
      </c>
      <c r="K29" s="52"/>
      <c r="L29" s="84"/>
      <c r="M29" s="84"/>
      <c r="N29" s="125"/>
      <c r="O29" s="125"/>
      <c r="P29" s="86"/>
      <c r="Q29" s="86"/>
    </row>
    <row r="30" spans="1:17" ht="15.75" customHeight="1">
      <c r="A30" s="46" t="s">
        <v>58</v>
      </c>
      <c r="B30" s="47">
        <f t="shared" si="3"/>
        <v>298.09999999999997</v>
      </c>
      <c r="C30" s="47">
        <f t="shared" si="4"/>
        <v>299.40000000000003</v>
      </c>
      <c r="D30" s="84">
        <f t="shared" si="0"/>
        <v>100.4</v>
      </c>
      <c r="E30" s="47">
        <v>17.4</v>
      </c>
      <c r="F30" s="60">
        <v>18.3</v>
      </c>
      <c r="G30" s="84">
        <f t="shared" si="1"/>
        <v>105.2</v>
      </c>
      <c r="H30" s="47">
        <v>280.7</v>
      </c>
      <c r="I30" s="60">
        <v>281.1</v>
      </c>
      <c r="J30" s="84">
        <f t="shared" si="2"/>
        <v>100.1</v>
      </c>
      <c r="K30" s="52"/>
      <c r="L30" s="84"/>
      <c r="M30" s="84"/>
      <c r="N30" s="125"/>
      <c r="O30" s="125"/>
      <c r="P30" s="86"/>
      <c r="Q30" s="86"/>
    </row>
    <row r="31" spans="1:17" ht="15.75" customHeight="1">
      <c r="A31" s="46" t="s">
        <v>59</v>
      </c>
      <c r="B31" s="47">
        <f t="shared" si="3"/>
        <v>582.4</v>
      </c>
      <c r="C31" s="47">
        <f t="shared" si="4"/>
        <v>572.5</v>
      </c>
      <c r="D31" s="84">
        <f t="shared" si="0"/>
        <v>98.3</v>
      </c>
      <c r="E31" s="47">
        <v>213</v>
      </c>
      <c r="F31" s="60">
        <v>217.9</v>
      </c>
      <c r="G31" s="84">
        <f t="shared" si="1"/>
        <v>102.3</v>
      </c>
      <c r="H31" s="47">
        <v>369.4</v>
      </c>
      <c r="I31" s="60">
        <v>354.6</v>
      </c>
      <c r="J31" s="84">
        <f t="shared" si="2"/>
        <v>96</v>
      </c>
      <c r="K31" s="52"/>
      <c r="L31" s="84"/>
      <c r="M31" s="84"/>
      <c r="N31" s="125"/>
      <c r="O31" s="125"/>
      <c r="P31" s="86"/>
      <c r="Q31" s="86"/>
    </row>
    <row r="32" spans="1:12" ht="15" customHeight="1">
      <c r="A32" s="46"/>
      <c r="B32" s="49"/>
      <c r="C32" s="63"/>
      <c r="D32" s="49"/>
      <c r="E32" s="49"/>
      <c r="F32" s="66"/>
      <c r="G32" s="49"/>
      <c r="H32" s="49"/>
      <c r="I32" s="63"/>
      <c r="J32" s="49"/>
      <c r="K32" s="52"/>
      <c r="L32" s="47"/>
    </row>
    <row r="33" spans="1:12" ht="15" customHeight="1">
      <c r="A33" s="46"/>
      <c r="B33" s="47"/>
      <c r="C33" s="47"/>
      <c r="D33" s="47"/>
      <c r="E33" s="47"/>
      <c r="F33" s="47"/>
      <c r="G33" s="47"/>
      <c r="H33" s="47"/>
      <c r="I33" s="66"/>
      <c r="J33" s="47"/>
      <c r="K33" s="52"/>
      <c r="L33" s="47"/>
    </row>
    <row r="34" spans="1:169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P34" s="85"/>
      <c r="DX34" s="53"/>
      <c r="DY34" s="53"/>
      <c r="DZ34" s="53"/>
      <c r="EA34" s="53"/>
      <c r="EB34" s="53"/>
      <c r="EC34" s="53"/>
      <c r="ED34" s="53"/>
      <c r="EE34" s="53"/>
      <c r="EF34" s="53"/>
      <c r="EG34" s="53"/>
      <c r="EH34" s="53"/>
      <c r="EI34" s="53"/>
      <c r="EJ34" s="53"/>
      <c r="EK34" s="53"/>
      <c r="EL34" s="53"/>
      <c r="EM34" s="53"/>
      <c r="EN34" s="53"/>
      <c r="EO34" s="53"/>
      <c r="EP34" s="53"/>
      <c r="EQ34" s="53"/>
      <c r="ER34" s="53"/>
      <c r="ES34" s="53"/>
      <c r="ET34" s="53"/>
      <c r="EU34" s="53"/>
      <c r="EV34" s="53"/>
      <c r="EW34" s="53"/>
      <c r="EX34" s="53"/>
      <c r="EY34" s="53"/>
      <c r="EZ34" s="53"/>
      <c r="FA34" s="53"/>
      <c r="FB34" s="53"/>
      <c r="FC34" s="53"/>
      <c r="FD34" s="53"/>
      <c r="FE34" s="53"/>
      <c r="FF34" s="53"/>
      <c r="FG34" s="53"/>
      <c r="FH34" s="53"/>
      <c r="FI34" s="53"/>
      <c r="FJ34" s="53"/>
      <c r="FK34" s="53"/>
      <c r="FL34" s="53"/>
      <c r="FM34" s="53"/>
    </row>
    <row r="35" spans="2:12" ht="15" customHeight="1"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47"/>
    </row>
    <row r="36" spans="2:12" ht="15.75"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spans="2:12" ht="15.75"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64"/>
    </row>
    <row r="39" spans="2:12" ht="15.75"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64"/>
    </row>
    <row r="40" spans="2:12" ht="15.75"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64"/>
    </row>
    <row r="41" spans="2:12" ht="15.75"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64"/>
    </row>
    <row r="42" spans="2:12" ht="15.7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64"/>
    </row>
    <row r="43" spans="2:12" ht="15.75"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64"/>
    </row>
    <row r="44" spans="2:12" ht="15.75"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64"/>
    </row>
    <row r="45" spans="2:12" ht="15.75"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64"/>
    </row>
    <row r="46" spans="2:11" ht="15.75">
      <c r="B46" s="52"/>
      <c r="C46" s="52"/>
      <c r="D46" s="52"/>
      <c r="E46" s="52"/>
      <c r="F46" s="52"/>
      <c r="G46" s="52"/>
      <c r="H46" s="52"/>
      <c r="I46" s="52"/>
      <c r="J46" s="52"/>
      <c r="K46" s="52"/>
    </row>
    <row r="47" spans="2:11" ht="15.75">
      <c r="B47" s="52"/>
      <c r="C47" s="52"/>
      <c r="D47" s="52"/>
      <c r="E47" s="52"/>
      <c r="F47" s="52"/>
      <c r="G47" s="52"/>
      <c r="H47" s="52"/>
      <c r="I47" s="52"/>
      <c r="J47" s="52"/>
      <c r="K47" s="52"/>
    </row>
    <row r="48" spans="2:11" ht="15.75">
      <c r="B48" s="52"/>
      <c r="C48" s="52"/>
      <c r="D48" s="52"/>
      <c r="E48" s="52"/>
      <c r="F48" s="52"/>
      <c r="G48" s="52"/>
      <c r="H48" s="52"/>
      <c r="I48" s="52"/>
      <c r="J48" s="52"/>
      <c r="K48" s="52"/>
    </row>
    <row r="49" spans="2:11" ht="15.75">
      <c r="B49" s="52"/>
      <c r="C49" s="52"/>
      <c r="D49" s="52"/>
      <c r="E49" s="52"/>
      <c r="F49" s="52"/>
      <c r="G49" s="52"/>
      <c r="H49" s="52"/>
      <c r="I49" s="52"/>
      <c r="J49" s="52"/>
      <c r="K49" s="52"/>
    </row>
    <row r="50" spans="2:11" ht="15.75">
      <c r="B50" s="52"/>
      <c r="C50" s="52"/>
      <c r="D50" s="52"/>
      <c r="E50" s="52"/>
      <c r="F50" s="52"/>
      <c r="G50" s="52"/>
      <c r="H50" s="52"/>
      <c r="I50" s="52"/>
      <c r="J50" s="52"/>
      <c r="K50" s="52"/>
    </row>
    <row r="51" spans="2:11" ht="15.75">
      <c r="B51" s="52"/>
      <c r="C51" s="52"/>
      <c r="D51" s="52"/>
      <c r="E51" s="52"/>
      <c r="F51" s="52"/>
      <c r="G51" s="52"/>
      <c r="H51" s="52"/>
      <c r="I51" s="52"/>
      <c r="J51" s="52"/>
      <c r="K51" s="52"/>
    </row>
    <row r="52" spans="2:11" ht="15.75">
      <c r="B52" s="52"/>
      <c r="C52" s="52"/>
      <c r="D52" s="52"/>
      <c r="E52" s="52"/>
      <c r="F52" s="52"/>
      <c r="G52" s="52"/>
      <c r="H52" s="52"/>
      <c r="I52" s="52"/>
      <c r="J52" s="52"/>
      <c r="K52" s="52"/>
    </row>
    <row r="53" spans="2:11" ht="15.75">
      <c r="B53" s="52"/>
      <c r="C53" s="52"/>
      <c r="D53" s="52"/>
      <c r="E53" s="52"/>
      <c r="F53" s="52"/>
      <c r="G53" s="52"/>
      <c r="H53" s="52"/>
      <c r="I53" s="52"/>
      <c r="J53" s="52"/>
      <c r="K53" s="52"/>
    </row>
    <row r="54" spans="2:11" ht="15.75">
      <c r="B54" s="52"/>
      <c r="C54" s="52"/>
      <c r="D54" s="52"/>
      <c r="E54" s="52"/>
      <c r="F54" s="52"/>
      <c r="G54" s="52"/>
      <c r="H54" s="52"/>
      <c r="I54" s="52"/>
      <c r="J54" s="52"/>
      <c r="K54" s="52"/>
    </row>
    <row r="55" spans="2:11" ht="15.75">
      <c r="B55" s="52"/>
      <c r="C55" s="52"/>
      <c r="D55" s="52"/>
      <c r="E55" s="52"/>
      <c r="F55" s="52"/>
      <c r="G55" s="52"/>
      <c r="H55" s="52"/>
      <c r="I55" s="52"/>
      <c r="J55" s="52"/>
      <c r="K55" s="52"/>
    </row>
    <row r="56" spans="2:11" ht="15.75">
      <c r="B56" s="52"/>
      <c r="C56" s="52"/>
      <c r="D56" s="52"/>
      <c r="E56" s="52"/>
      <c r="F56" s="52"/>
      <c r="G56" s="52"/>
      <c r="H56" s="52"/>
      <c r="I56" s="52"/>
      <c r="J56" s="52"/>
      <c r="K56" s="52"/>
    </row>
    <row r="57" spans="2:11" ht="15.75">
      <c r="B57" s="52"/>
      <c r="C57" s="52"/>
      <c r="D57" s="52"/>
      <c r="E57" s="52"/>
      <c r="F57" s="52"/>
      <c r="G57" s="52"/>
      <c r="H57" s="52"/>
      <c r="I57" s="52"/>
      <c r="J57" s="52"/>
      <c r="K57" s="52"/>
    </row>
    <row r="58" spans="2:11" ht="15.75">
      <c r="B58" s="52"/>
      <c r="C58" s="52"/>
      <c r="D58" s="52"/>
      <c r="E58" s="52"/>
      <c r="F58" s="52"/>
      <c r="G58" s="52"/>
      <c r="H58" s="52"/>
      <c r="I58" s="52"/>
      <c r="J58" s="52"/>
      <c r="K58" s="52"/>
    </row>
    <row r="59" spans="2:11" ht="15.75">
      <c r="B59" s="52"/>
      <c r="C59" s="52"/>
      <c r="D59" s="52"/>
      <c r="E59" s="52"/>
      <c r="F59" s="52"/>
      <c r="G59" s="52"/>
      <c r="H59" s="52"/>
      <c r="I59" s="52"/>
      <c r="J59" s="52"/>
      <c r="K59" s="52"/>
    </row>
    <row r="60" spans="2:11" ht="15.75">
      <c r="B60" s="52"/>
      <c r="C60" s="52"/>
      <c r="D60" s="52"/>
      <c r="E60" s="52"/>
      <c r="F60" s="52"/>
      <c r="G60" s="52"/>
      <c r="H60" s="52"/>
      <c r="I60" s="52"/>
      <c r="J60" s="52"/>
      <c r="K60" s="52"/>
    </row>
    <row r="61" spans="2:11" ht="15.75">
      <c r="B61" s="52"/>
      <c r="C61" s="52"/>
      <c r="D61" s="52"/>
      <c r="E61" s="52"/>
      <c r="F61" s="52"/>
      <c r="G61" s="52"/>
      <c r="H61" s="52"/>
      <c r="I61" s="52"/>
      <c r="J61" s="52"/>
      <c r="K61" s="52"/>
    </row>
    <row r="62" spans="2:11" ht="15.75">
      <c r="B62" s="52"/>
      <c r="C62" s="52"/>
      <c r="D62" s="52"/>
      <c r="E62" s="52"/>
      <c r="F62" s="52"/>
      <c r="G62" s="52"/>
      <c r="H62" s="52"/>
      <c r="I62" s="52"/>
      <c r="J62" s="52"/>
      <c r="K62" s="52"/>
    </row>
    <row r="63" spans="2:11" ht="15.75">
      <c r="B63" s="52"/>
      <c r="C63" s="52"/>
      <c r="D63" s="52"/>
      <c r="E63" s="52"/>
      <c r="F63" s="52"/>
      <c r="G63" s="52"/>
      <c r="H63" s="52"/>
      <c r="I63" s="52"/>
      <c r="J63" s="52"/>
      <c r="K63" s="52"/>
    </row>
    <row r="64" spans="2:11" ht="15.75">
      <c r="B64" s="52"/>
      <c r="C64" s="52"/>
      <c r="D64" s="52"/>
      <c r="E64" s="52"/>
      <c r="F64" s="52"/>
      <c r="G64" s="52"/>
      <c r="H64" s="52"/>
      <c r="I64" s="52"/>
      <c r="J64" s="52"/>
      <c r="K64" s="52"/>
    </row>
    <row r="65" spans="2:11" ht="15.75">
      <c r="B65" s="52"/>
      <c r="C65" s="52"/>
      <c r="D65" s="52"/>
      <c r="E65" s="52"/>
      <c r="F65" s="52"/>
      <c r="G65" s="52"/>
      <c r="H65" s="52"/>
      <c r="I65" s="52"/>
      <c r="J65" s="52"/>
      <c r="K65" s="52"/>
    </row>
    <row r="66" spans="2:11" ht="15.75">
      <c r="B66" s="52"/>
      <c r="C66" s="52"/>
      <c r="D66" s="52"/>
      <c r="E66" s="52"/>
      <c r="F66" s="52"/>
      <c r="G66" s="52"/>
      <c r="H66" s="52"/>
      <c r="I66" s="52"/>
      <c r="J66" s="52"/>
      <c r="K66" s="52"/>
    </row>
    <row r="67" spans="2:11" ht="15.75">
      <c r="B67" s="52"/>
      <c r="C67" s="52"/>
      <c r="D67" s="52"/>
      <c r="E67" s="52"/>
      <c r="F67" s="52"/>
      <c r="G67" s="52"/>
      <c r="H67" s="52"/>
      <c r="I67" s="52"/>
      <c r="J67" s="52"/>
      <c r="K67" s="52"/>
    </row>
    <row r="68" spans="2:11" ht="15.75">
      <c r="B68" s="52"/>
      <c r="C68" s="52"/>
      <c r="D68" s="52"/>
      <c r="E68" s="52"/>
      <c r="F68" s="52"/>
      <c r="G68" s="52"/>
      <c r="H68" s="52"/>
      <c r="I68" s="52"/>
      <c r="J68" s="52"/>
      <c r="K68" s="52"/>
    </row>
    <row r="69" spans="2:11" ht="15.75">
      <c r="B69" s="52"/>
      <c r="C69" s="52"/>
      <c r="D69" s="52"/>
      <c r="E69" s="52"/>
      <c r="F69" s="52"/>
      <c r="G69" s="52"/>
      <c r="H69" s="52"/>
      <c r="I69" s="52"/>
      <c r="J69" s="52"/>
      <c r="K69" s="52"/>
    </row>
    <row r="70" spans="2:11" ht="15.75">
      <c r="B70" s="52"/>
      <c r="C70" s="52"/>
      <c r="D70" s="52"/>
      <c r="E70" s="52"/>
      <c r="F70" s="52"/>
      <c r="G70" s="52"/>
      <c r="H70" s="52"/>
      <c r="I70" s="52"/>
      <c r="J70" s="52"/>
      <c r="K70" s="52"/>
    </row>
    <row r="71" spans="2:11" ht="15.75">
      <c r="B71" s="52"/>
      <c r="C71" s="52"/>
      <c r="D71" s="52"/>
      <c r="E71" s="52"/>
      <c r="F71" s="52"/>
      <c r="G71" s="52"/>
      <c r="H71" s="52"/>
      <c r="I71" s="52"/>
      <c r="J71" s="52"/>
      <c r="K71" s="52"/>
    </row>
    <row r="72" spans="2:11" ht="15.75">
      <c r="B72" s="52"/>
      <c r="C72" s="52"/>
      <c r="D72" s="52"/>
      <c r="E72" s="52"/>
      <c r="F72" s="52"/>
      <c r="G72" s="52"/>
      <c r="H72" s="52"/>
      <c r="I72" s="52"/>
      <c r="J72" s="52"/>
      <c r="K72" s="52"/>
    </row>
    <row r="73" spans="2:11" ht="15.75">
      <c r="B73" s="52"/>
      <c r="C73" s="52"/>
      <c r="D73" s="52"/>
      <c r="E73" s="52"/>
      <c r="F73" s="52"/>
      <c r="G73" s="52"/>
      <c r="H73" s="52"/>
      <c r="I73" s="52"/>
      <c r="J73" s="52"/>
      <c r="K73" s="52"/>
    </row>
    <row r="74" spans="2:11" ht="15.75">
      <c r="B74" s="52"/>
      <c r="C74" s="52"/>
      <c r="D74" s="52"/>
      <c r="E74" s="52"/>
      <c r="F74" s="52"/>
      <c r="G74" s="52"/>
      <c r="H74" s="52"/>
      <c r="I74" s="52"/>
      <c r="J74" s="52"/>
      <c r="K74" s="52"/>
    </row>
    <row r="75" spans="2:11" ht="15.75">
      <c r="B75" s="52"/>
      <c r="C75" s="52"/>
      <c r="D75" s="52"/>
      <c r="E75" s="52"/>
      <c r="F75" s="52"/>
      <c r="G75" s="52"/>
      <c r="H75" s="52"/>
      <c r="I75" s="52"/>
      <c r="J75" s="52"/>
      <c r="K75" s="52"/>
    </row>
    <row r="76" spans="2:11" ht="15.75">
      <c r="B76" s="52"/>
      <c r="C76" s="52"/>
      <c r="D76" s="52"/>
      <c r="E76" s="52"/>
      <c r="F76" s="52"/>
      <c r="G76" s="52"/>
      <c r="H76" s="52"/>
      <c r="I76" s="52"/>
      <c r="J76" s="52"/>
      <c r="K76" s="52"/>
    </row>
    <row r="77" spans="2:11" ht="15.75">
      <c r="B77" s="52"/>
      <c r="C77" s="52"/>
      <c r="D77" s="52"/>
      <c r="E77" s="52"/>
      <c r="F77" s="52"/>
      <c r="G77" s="52"/>
      <c r="H77" s="52"/>
      <c r="I77" s="52"/>
      <c r="J77" s="52"/>
      <c r="K77" s="52"/>
    </row>
    <row r="78" spans="2:11" ht="15.75">
      <c r="B78" s="52"/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15.75">
      <c r="B79" s="52"/>
      <c r="C79" s="52"/>
      <c r="D79" s="52"/>
      <c r="E79" s="52"/>
      <c r="F79" s="52"/>
      <c r="G79" s="52"/>
      <c r="H79" s="52"/>
      <c r="I79" s="52"/>
      <c r="J79" s="52"/>
      <c r="K79" s="52"/>
    </row>
    <row r="80" spans="2:11" ht="15.75">
      <c r="B80" s="52"/>
      <c r="C80" s="52"/>
      <c r="D80" s="52"/>
      <c r="E80" s="52"/>
      <c r="F80" s="52"/>
      <c r="G80" s="52"/>
      <c r="H80" s="52"/>
      <c r="I80" s="52"/>
      <c r="J80" s="52"/>
      <c r="K80" s="52"/>
    </row>
    <row r="81" spans="2:11" ht="15.75">
      <c r="B81" s="52"/>
      <c r="C81" s="52"/>
      <c r="D81" s="52"/>
      <c r="E81" s="52"/>
      <c r="F81" s="52"/>
      <c r="G81" s="52"/>
      <c r="H81" s="52"/>
      <c r="I81" s="52"/>
      <c r="J81" s="52"/>
      <c r="K81" s="52"/>
    </row>
    <row r="82" spans="2:11" ht="15.75">
      <c r="B82" s="52"/>
      <c r="C82" s="52"/>
      <c r="D82" s="52"/>
      <c r="E82" s="52"/>
      <c r="F82" s="52"/>
      <c r="G82" s="52"/>
      <c r="H82" s="52"/>
      <c r="I82" s="52"/>
      <c r="J82" s="52"/>
      <c r="K82" s="52"/>
    </row>
    <row r="83" spans="2:11" ht="15.75">
      <c r="B83" s="52"/>
      <c r="C83" s="52"/>
      <c r="D83" s="52"/>
      <c r="E83" s="52"/>
      <c r="F83" s="52"/>
      <c r="G83" s="52"/>
      <c r="H83" s="52"/>
      <c r="I83" s="52"/>
      <c r="J83" s="52"/>
      <c r="K83" s="52"/>
    </row>
    <row r="84" spans="2:11" ht="15.75">
      <c r="B84" s="52"/>
      <c r="C84" s="52"/>
      <c r="D84" s="52"/>
      <c r="E84" s="52"/>
      <c r="F84" s="52"/>
      <c r="G84" s="52"/>
      <c r="H84" s="52"/>
      <c r="I84" s="52"/>
      <c r="J84" s="52"/>
      <c r="K84" s="52"/>
    </row>
    <row r="85" spans="2:11" ht="15.75">
      <c r="B85" s="52"/>
      <c r="C85" s="52"/>
      <c r="D85" s="52"/>
      <c r="E85" s="52"/>
      <c r="F85" s="52"/>
      <c r="G85" s="52"/>
      <c r="H85" s="52"/>
      <c r="I85" s="52"/>
      <c r="J85" s="52"/>
      <c r="K85" s="52"/>
    </row>
    <row r="86" spans="2:11" ht="15.75">
      <c r="B86" s="52"/>
      <c r="C86" s="52"/>
      <c r="D86" s="52"/>
      <c r="E86" s="52"/>
      <c r="F86" s="52"/>
      <c r="G86" s="52"/>
      <c r="H86" s="52"/>
      <c r="I86" s="52"/>
      <c r="J86" s="52"/>
      <c r="K86" s="52"/>
    </row>
    <row r="87" spans="2:11" ht="15.75">
      <c r="B87" s="52"/>
      <c r="C87" s="52"/>
      <c r="D87" s="52"/>
      <c r="E87" s="52"/>
      <c r="F87" s="52"/>
      <c r="G87" s="52"/>
      <c r="H87" s="52"/>
      <c r="I87" s="52"/>
      <c r="J87" s="52"/>
      <c r="K87" s="52"/>
    </row>
    <row r="88" spans="2:11" ht="15.75">
      <c r="B88" s="52"/>
      <c r="C88" s="52"/>
      <c r="D88" s="52"/>
      <c r="E88" s="52"/>
      <c r="F88" s="52"/>
      <c r="G88" s="52"/>
      <c r="H88" s="52"/>
      <c r="I88" s="52"/>
      <c r="J88" s="52"/>
      <c r="K88" s="52"/>
    </row>
    <row r="89" spans="2:11" ht="15.75">
      <c r="B89" s="52"/>
      <c r="C89" s="52"/>
      <c r="D89" s="52"/>
      <c r="E89" s="52"/>
      <c r="F89" s="52"/>
      <c r="G89" s="52"/>
      <c r="H89" s="52"/>
      <c r="I89" s="52"/>
      <c r="J89" s="52"/>
      <c r="K89" s="52"/>
    </row>
    <row r="90" spans="2:11" ht="15.75">
      <c r="B90" s="52"/>
      <c r="C90" s="52"/>
      <c r="D90" s="52"/>
      <c r="E90" s="52"/>
      <c r="F90" s="52"/>
      <c r="G90" s="52"/>
      <c r="H90" s="52"/>
      <c r="I90" s="52"/>
      <c r="J90" s="52"/>
      <c r="K90" s="52"/>
    </row>
    <row r="91" spans="2:11" ht="15.75">
      <c r="B91" s="52"/>
      <c r="C91" s="52"/>
      <c r="D91" s="52"/>
      <c r="E91" s="52"/>
      <c r="F91" s="52"/>
      <c r="G91" s="52"/>
      <c r="H91" s="52"/>
      <c r="I91" s="52"/>
      <c r="J91" s="52"/>
      <c r="K91" s="52"/>
    </row>
    <row r="92" spans="2:11" ht="15.75">
      <c r="B92" s="52"/>
      <c r="C92" s="52"/>
      <c r="D92" s="52"/>
      <c r="E92" s="52"/>
      <c r="F92" s="52"/>
      <c r="G92" s="52"/>
      <c r="H92" s="52"/>
      <c r="I92" s="52"/>
      <c r="J92" s="52"/>
      <c r="K92" s="52"/>
    </row>
    <row r="93" spans="2:11" ht="15.75">
      <c r="B93" s="52"/>
      <c r="C93" s="52"/>
      <c r="D93" s="52"/>
      <c r="E93" s="52"/>
      <c r="F93" s="52"/>
      <c r="G93" s="52"/>
      <c r="H93" s="52"/>
      <c r="I93" s="52"/>
      <c r="J93" s="52"/>
      <c r="K93" s="52"/>
    </row>
    <row r="94" spans="2:11" ht="15.75">
      <c r="B94" s="52"/>
      <c r="C94" s="52"/>
      <c r="D94" s="52"/>
      <c r="E94" s="52"/>
      <c r="F94" s="52"/>
      <c r="G94" s="52"/>
      <c r="H94" s="52"/>
      <c r="I94" s="52"/>
      <c r="J94" s="52"/>
      <c r="K94" s="52"/>
    </row>
    <row r="95" spans="2:11" ht="15.75">
      <c r="B95" s="52"/>
      <c r="C95" s="52"/>
      <c r="D95" s="52"/>
      <c r="E95" s="52"/>
      <c r="F95" s="52"/>
      <c r="G95" s="52"/>
      <c r="H95" s="52"/>
      <c r="I95" s="52"/>
      <c r="J95" s="52"/>
      <c r="K95" s="52"/>
    </row>
    <row r="96" spans="2:11" ht="15.75">
      <c r="B96" s="52"/>
      <c r="C96" s="52"/>
      <c r="D96" s="52"/>
      <c r="E96" s="52"/>
      <c r="F96" s="52"/>
      <c r="G96" s="52"/>
      <c r="H96" s="52"/>
      <c r="I96" s="52"/>
      <c r="J96" s="52"/>
      <c r="K96" s="52"/>
    </row>
    <row r="97" spans="2:11" ht="15.75">
      <c r="B97" s="52"/>
      <c r="C97" s="52"/>
      <c r="D97" s="52"/>
      <c r="E97" s="52"/>
      <c r="F97" s="52"/>
      <c r="G97" s="52"/>
      <c r="H97" s="52"/>
      <c r="I97" s="52"/>
      <c r="J97" s="52"/>
      <c r="K97" s="52"/>
    </row>
    <row r="98" spans="2:11" ht="15.75">
      <c r="B98" s="52"/>
      <c r="C98" s="52"/>
      <c r="D98" s="52"/>
      <c r="E98" s="52"/>
      <c r="F98" s="52"/>
      <c r="G98" s="52"/>
      <c r="H98" s="52"/>
      <c r="I98" s="52"/>
      <c r="J98" s="52"/>
      <c r="K98" s="52"/>
    </row>
    <row r="99" spans="2:11" ht="15.75">
      <c r="B99" s="52"/>
      <c r="C99" s="52"/>
      <c r="D99" s="52"/>
      <c r="E99" s="52"/>
      <c r="F99" s="52"/>
      <c r="G99" s="52"/>
      <c r="H99" s="52"/>
      <c r="I99" s="52"/>
      <c r="J99" s="52"/>
      <c r="K99" s="52"/>
    </row>
    <row r="100" spans="2:11" ht="15.75">
      <c r="B100" s="52"/>
      <c r="C100" s="52"/>
      <c r="D100" s="52"/>
      <c r="E100" s="52"/>
      <c r="F100" s="52"/>
      <c r="G100" s="52"/>
      <c r="H100" s="52"/>
      <c r="I100" s="52"/>
      <c r="J100" s="52"/>
      <c r="K100" s="52"/>
    </row>
  </sheetData>
  <sheetProtection/>
  <mergeCells count="6">
    <mergeCell ref="A1:J1"/>
    <mergeCell ref="H5:J5"/>
    <mergeCell ref="A5:A6"/>
    <mergeCell ref="B5:D5"/>
    <mergeCell ref="E5:G5"/>
    <mergeCell ref="A2:J2"/>
  </mergeCells>
  <conditionalFormatting sqref="G7 D7 J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  <ignoredErrors>
    <ignoredError sqref="D7:J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DW109"/>
  <sheetViews>
    <sheetView zoomScale="86" zoomScaleNormal="86" zoomScalePageLayoutView="0" workbookViewId="0" topLeftCell="A1">
      <selection activeCell="E18" sqref="E18:G18"/>
    </sheetView>
  </sheetViews>
  <sheetFormatPr defaultColWidth="9.33203125" defaultRowHeight="12.75"/>
  <cols>
    <col min="1" max="1" width="35.83203125" style="67" customWidth="1"/>
    <col min="2" max="10" width="11.83203125" style="67" customWidth="1"/>
    <col min="11" max="11" width="10" style="67" customWidth="1"/>
    <col min="12" max="12" width="11.83203125" style="53" customWidth="1"/>
    <col min="13" max="13" width="10" style="53" customWidth="1"/>
    <col min="14" max="14" width="9.33203125" style="56" customWidth="1"/>
    <col min="15" max="15" width="9.33203125" style="85" customWidth="1"/>
    <col min="16" max="16" width="13.5" style="56" customWidth="1"/>
    <col min="17" max="17" width="14.33203125" style="56" customWidth="1"/>
    <col min="18" max="18" width="35.83203125" style="56" customWidth="1"/>
    <col min="19" max="19" width="12.83203125" style="56" customWidth="1"/>
    <col min="20" max="20" width="12.66015625" style="56" customWidth="1"/>
    <col min="21" max="21" width="12.83203125" style="56" hidden="1" customWidth="1"/>
    <col min="22" max="22" width="12.83203125" style="56" customWidth="1"/>
    <col min="23" max="23" width="12.66015625" style="56" customWidth="1"/>
    <col min="24" max="24" width="12.83203125" style="56" hidden="1" customWidth="1"/>
    <col min="25" max="25" width="12.83203125" style="56" customWidth="1"/>
    <col min="26" max="26" width="12.66015625" style="56" customWidth="1"/>
    <col min="27" max="27" width="12.83203125" style="56" hidden="1" customWidth="1"/>
    <col min="28" max="30" width="9.33203125" style="56" customWidth="1"/>
    <col min="31" max="31" width="35.83203125" style="56" customWidth="1"/>
    <col min="32" max="33" width="11.83203125" style="56" customWidth="1"/>
    <col min="34" max="34" width="12.83203125" style="56" customWidth="1"/>
    <col min="35" max="36" width="11.83203125" style="56" customWidth="1"/>
    <col min="37" max="37" width="12.83203125" style="56" customWidth="1"/>
    <col min="38" max="39" width="11.83203125" style="56" customWidth="1"/>
    <col min="40" max="40" width="12.83203125" style="56" customWidth="1"/>
    <col min="41" max="52" width="9.33203125" style="56" customWidth="1"/>
    <col min="53" max="16384" width="9.33203125" style="67" customWidth="1"/>
  </cols>
  <sheetData>
    <row r="1" spans="1:12" ht="19.5" customHeight="1">
      <c r="A1" s="205" t="s">
        <v>62</v>
      </c>
      <c r="B1" s="205"/>
      <c r="C1" s="205"/>
      <c r="D1" s="205"/>
      <c r="E1" s="205"/>
      <c r="F1" s="205"/>
      <c r="G1" s="205"/>
      <c r="H1" s="205"/>
      <c r="I1" s="205"/>
      <c r="J1" s="205"/>
      <c r="L1" s="42"/>
    </row>
    <row r="2" spans="1:12" ht="12.75" customHeight="1">
      <c r="A2" s="204" t="s">
        <v>177</v>
      </c>
      <c r="B2" s="201"/>
      <c r="C2" s="201"/>
      <c r="D2" s="201"/>
      <c r="E2" s="201"/>
      <c r="F2" s="201"/>
      <c r="G2" s="201"/>
      <c r="H2" s="201"/>
      <c r="I2" s="201"/>
      <c r="J2" s="201"/>
      <c r="L2" s="42"/>
    </row>
    <row r="3" spans="1:12" ht="5.25" customHeight="1">
      <c r="A3" s="42"/>
      <c r="B3" s="42"/>
      <c r="C3" s="42"/>
      <c r="D3" s="42"/>
      <c r="E3" s="42"/>
      <c r="F3" s="42"/>
      <c r="G3" s="42"/>
      <c r="H3" s="42"/>
      <c r="I3" s="42"/>
      <c r="J3" s="42"/>
      <c r="L3" s="42"/>
    </row>
    <row r="4" spans="9:12" ht="15" customHeight="1">
      <c r="I4" s="203" t="s">
        <v>63</v>
      </c>
      <c r="J4" s="203"/>
      <c r="L4" s="141"/>
    </row>
    <row r="5" spans="1:12" ht="39.75" customHeight="1">
      <c r="A5" s="206" t="s">
        <v>28</v>
      </c>
      <c r="B5" s="206" t="s">
        <v>30</v>
      </c>
      <c r="C5" s="206"/>
      <c r="D5" s="206"/>
      <c r="E5" s="206" t="s">
        <v>32</v>
      </c>
      <c r="F5" s="206"/>
      <c r="G5" s="206"/>
      <c r="H5" s="206" t="s">
        <v>33</v>
      </c>
      <c r="I5" s="206"/>
      <c r="J5" s="206"/>
      <c r="L5" s="142"/>
    </row>
    <row r="6" spans="1:12" ht="45" customHeight="1">
      <c r="A6" s="206"/>
      <c r="B6" s="172">
        <v>2013</v>
      </c>
      <c r="C6" s="172">
        <v>2014</v>
      </c>
      <c r="D6" s="158" t="s">
        <v>191</v>
      </c>
      <c r="E6" s="172">
        <v>2013</v>
      </c>
      <c r="F6" s="172">
        <v>2014</v>
      </c>
      <c r="G6" s="158" t="s">
        <v>191</v>
      </c>
      <c r="H6" s="172">
        <v>2013</v>
      </c>
      <c r="I6" s="172">
        <v>2014</v>
      </c>
      <c r="J6" s="158" t="s">
        <v>191</v>
      </c>
      <c r="L6" s="143"/>
    </row>
    <row r="7" spans="1:17" ht="15.75" customHeight="1">
      <c r="A7" s="68" t="s">
        <v>35</v>
      </c>
      <c r="B7" s="59">
        <f>SUM(B8:B31)</f>
        <v>19094.1</v>
      </c>
      <c r="C7" s="59">
        <f>SUM(C8:C31)</f>
        <v>19909.000000000004</v>
      </c>
      <c r="D7" s="59">
        <f aca="true" t="shared" si="0" ref="D7:D31">ROUND((C7/B7)*100,1)</f>
        <v>104.3</v>
      </c>
      <c r="E7" s="59">
        <f>SUM(E8:E31)</f>
        <v>12093.800000000001</v>
      </c>
      <c r="F7" s="59">
        <f>SUM(F8:F31)</f>
        <v>12794.1</v>
      </c>
      <c r="G7" s="59">
        <f aca="true" t="shared" si="1" ref="G7:G31">ROUND((F7/E7)*100,1)</f>
        <v>105.8</v>
      </c>
      <c r="H7" s="59">
        <f>SUM(H8:H31)</f>
        <v>7000.299999999999</v>
      </c>
      <c r="I7" s="59">
        <f>SUM(I8:I31)</f>
        <v>7114.9</v>
      </c>
      <c r="J7" s="59">
        <f aca="true" t="shared" si="2" ref="J7:J31">ROUND((I7/H7)*100,1)</f>
        <v>101.6</v>
      </c>
      <c r="K7" s="69"/>
      <c r="L7" s="84"/>
      <c r="M7" s="84"/>
      <c r="N7" s="125"/>
      <c r="O7" s="125"/>
      <c r="P7" s="86"/>
      <c r="Q7" s="86"/>
    </row>
    <row r="8" spans="1:17" ht="15.75" customHeight="1">
      <c r="A8" s="70" t="s">
        <v>36</v>
      </c>
      <c r="B8" s="47">
        <f aca="true" t="shared" si="3" ref="B8:B31">E8+H8</f>
        <v>804.8</v>
      </c>
      <c r="C8" s="47">
        <f aca="true" t="shared" si="4" ref="C8:C31">F8+I8</f>
        <v>804.4</v>
      </c>
      <c r="D8" s="84">
        <f t="shared" si="0"/>
        <v>100</v>
      </c>
      <c r="E8" s="47">
        <v>286.4</v>
      </c>
      <c r="F8" s="71">
        <v>297.7</v>
      </c>
      <c r="G8" s="84">
        <f t="shared" si="1"/>
        <v>103.9</v>
      </c>
      <c r="H8" s="47">
        <v>518.4</v>
      </c>
      <c r="I8" s="60">
        <v>506.7</v>
      </c>
      <c r="J8" s="84">
        <f t="shared" si="2"/>
        <v>97.7</v>
      </c>
      <c r="K8" s="69"/>
      <c r="L8" s="84"/>
      <c r="M8" s="84"/>
      <c r="N8" s="125"/>
      <c r="O8" s="125"/>
      <c r="P8" s="86"/>
      <c r="Q8" s="86"/>
    </row>
    <row r="9" spans="1:17" ht="15.75" customHeight="1">
      <c r="A9" s="70" t="s">
        <v>37</v>
      </c>
      <c r="B9" s="47">
        <f t="shared" si="3"/>
        <v>185.1</v>
      </c>
      <c r="C9" s="47">
        <f t="shared" si="4"/>
        <v>190.1</v>
      </c>
      <c r="D9" s="84">
        <f t="shared" si="0"/>
        <v>102.7</v>
      </c>
      <c r="E9" s="47">
        <v>20.1</v>
      </c>
      <c r="F9" s="71">
        <v>21.7</v>
      </c>
      <c r="G9" s="84">
        <f t="shared" si="1"/>
        <v>108</v>
      </c>
      <c r="H9" s="47">
        <v>165</v>
      </c>
      <c r="I9" s="60">
        <v>168.4</v>
      </c>
      <c r="J9" s="84">
        <f t="shared" si="2"/>
        <v>102.1</v>
      </c>
      <c r="K9" s="69"/>
      <c r="L9" s="84"/>
      <c r="M9" s="84"/>
      <c r="N9" s="125"/>
      <c r="O9" s="125"/>
      <c r="P9" s="86"/>
      <c r="Q9" s="86"/>
    </row>
    <row r="10" spans="1:17" ht="15.75" customHeight="1">
      <c r="A10" s="70" t="s">
        <v>38</v>
      </c>
      <c r="B10" s="47">
        <f t="shared" si="3"/>
        <v>954.5</v>
      </c>
      <c r="C10" s="47">
        <f t="shared" si="4"/>
        <v>1046.6</v>
      </c>
      <c r="D10" s="84">
        <f t="shared" si="0"/>
        <v>109.6</v>
      </c>
      <c r="E10" s="47">
        <v>682.8</v>
      </c>
      <c r="F10" s="71">
        <v>769.6</v>
      </c>
      <c r="G10" s="84">
        <f t="shared" si="1"/>
        <v>112.7</v>
      </c>
      <c r="H10" s="47">
        <v>271.7</v>
      </c>
      <c r="I10" s="60">
        <v>277</v>
      </c>
      <c r="J10" s="84">
        <f t="shared" si="2"/>
        <v>102</v>
      </c>
      <c r="K10" s="69"/>
      <c r="L10" s="84"/>
      <c r="M10" s="84"/>
      <c r="N10" s="125"/>
      <c r="O10" s="125"/>
      <c r="P10" s="86"/>
      <c r="Q10" s="86"/>
    </row>
    <row r="11" spans="1:17" ht="15.75" customHeight="1">
      <c r="A11" s="70" t="s">
        <v>39</v>
      </c>
      <c r="B11" s="47">
        <f t="shared" si="3"/>
        <v>1939.8</v>
      </c>
      <c r="C11" s="47">
        <f t="shared" si="4"/>
        <v>1780.1999999999998</v>
      </c>
      <c r="D11" s="84">
        <f t="shared" si="0"/>
        <v>91.8</v>
      </c>
      <c r="E11" s="47">
        <v>1404.3</v>
      </c>
      <c r="F11" s="71">
        <v>1261.3</v>
      </c>
      <c r="G11" s="84">
        <f t="shared" si="1"/>
        <v>89.8</v>
      </c>
      <c r="H11" s="47">
        <v>535.5</v>
      </c>
      <c r="I11" s="60">
        <v>518.9</v>
      </c>
      <c r="J11" s="84">
        <f t="shared" si="2"/>
        <v>96.9</v>
      </c>
      <c r="K11" s="69"/>
      <c r="L11" s="84"/>
      <c r="M11" s="84"/>
      <c r="N11" s="125"/>
      <c r="O11" s="125"/>
      <c r="P11" s="86"/>
      <c r="Q11" s="86"/>
    </row>
    <row r="12" spans="1:17" ht="15.75" customHeight="1">
      <c r="A12" s="70" t="s">
        <v>40</v>
      </c>
      <c r="B12" s="47">
        <f t="shared" si="3"/>
        <v>561.5</v>
      </c>
      <c r="C12" s="47">
        <f t="shared" si="4"/>
        <v>600.6</v>
      </c>
      <c r="D12" s="84">
        <f t="shared" si="0"/>
        <v>107</v>
      </c>
      <c r="E12" s="47">
        <v>71.3</v>
      </c>
      <c r="F12" s="71">
        <v>81.2</v>
      </c>
      <c r="G12" s="84">
        <f t="shared" si="1"/>
        <v>113.9</v>
      </c>
      <c r="H12" s="47">
        <v>490.2</v>
      </c>
      <c r="I12" s="60">
        <v>519.4</v>
      </c>
      <c r="J12" s="84">
        <f t="shared" si="2"/>
        <v>106</v>
      </c>
      <c r="K12" s="69"/>
      <c r="L12" s="84"/>
      <c r="M12" s="84"/>
      <c r="N12" s="125"/>
      <c r="O12" s="125"/>
      <c r="P12" s="86"/>
      <c r="Q12" s="86"/>
    </row>
    <row r="13" spans="1:17" ht="15.75" customHeight="1">
      <c r="A13" s="70" t="s">
        <v>41</v>
      </c>
      <c r="B13" s="47">
        <f t="shared" si="3"/>
        <v>337.5</v>
      </c>
      <c r="C13" s="47">
        <f t="shared" si="4"/>
        <v>339.3</v>
      </c>
      <c r="D13" s="84">
        <f t="shared" si="0"/>
        <v>100.5</v>
      </c>
      <c r="E13" s="47">
        <v>2.1</v>
      </c>
      <c r="F13" s="71">
        <v>1.1</v>
      </c>
      <c r="G13" s="84">
        <f t="shared" si="1"/>
        <v>52.4</v>
      </c>
      <c r="H13" s="47">
        <v>335.4</v>
      </c>
      <c r="I13" s="60">
        <v>338.2</v>
      </c>
      <c r="J13" s="84">
        <f t="shared" si="2"/>
        <v>100.8</v>
      </c>
      <c r="K13" s="69"/>
      <c r="L13" s="84"/>
      <c r="M13" s="84"/>
      <c r="N13" s="125"/>
      <c r="O13" s="125"/>
      <c r="P13" s="86"/>
      <c r="Q13" s="86"/>
    </row>
    <row r="14" spans="1:17" ht="15.75" customHeight="1">
      <c r="A14" s="70" t="s">
        <v>42</v>
      </c>
      <c r="B14" s="47">
        <f t="shared" si="3"/>
        <v>731.8</v>
      </c>
      <c r="C14" s="47">
        <f t="shared" si="4"/>
        <v>729.8</v>
      </c>
      <c r="D14" s="84">
        <f t="shared" si="0"/>
        <v>99.7</v>
      </c>
      <c r="E14" s="47">
        <v>529.8</v>
      </c>
      <c r="F14" s="71">
        <v>529.6</v>
      </c>
      <c r="G14" s="84">
        <f t="shared" si="1"/>
        <v>100</v>
      </c>
      <c r="H14" s="47">
        <v>202</v>
      </c>
      <c r="I14" s="60">
        <v>200.2</v>
      </c>
      <c r="J14" s="84">
        <f t="shared" si="2"/>
        <v>99.1</v>
      </c>
      <c r="K14" s="69"/>
      <c r="L14" s="84"/>
      <c r="M14" s="84"/>
      <c r="N14" s="125"/>
      <c r="O14" s="125"/>
      <c r="P14" s="86"/>
      <c r="Q14" s="86"/>
    </row>
    <row r="15" spans="1:17" ht="15.75" customHeight="1">
      <c r="A15" s="70" t="s">
        <v>43</v>
      </c>
      <c r="B15" s="47">
        <f t="shared" si="3"/>
        <v>875.0999999999999</v>
      </c>
      <c r="C15" s="47">
        <f t="shared" si="4"/>
        <v>839.2</v>
      </c>
      <c r="D15" s="84">
        <f t="shared" si="0"/>
        <v>95.9</v>
      </c>
      <c r="E15" s="47">
        <v>638.8</v>
      </c>
      <c r="F15" s="71">
        <v>598.6</v>
      </c>
      <c r="G15" s="84">
        <f t="shared" si="1"/>
        <v>93.7</v>
      </c>
      <c r="H15" s="47">
        <v>236.3</v>
      </c>
      <c r="I15" s="60">
        <v>240.6</v>
      </c>
      <c r="J15" s="84">
        <f t="shared" si="2"/>
        <v>101.8</v>
      </c>
      <c r="K15" s="69"/>
      <c r="L15" s="84"/>
      <c r="M15" s="84"/>
      <c r="N15" s="125"/>
      <c r="O15" s="125"/>
      <c r="P15" s="86"/>
      <c r="Q15" s="86"/>
    </row>
    <row r="16" spans="1:17" ht="15.75" customHeight="1">
      <c r="A16" s="70" t="s">
        <v>44</v>
      </c>
      <c r="B16" s="47">
        <f t="shared" si="3"/>
        <v>2545.3</v>
      </c>
      <c r="C16" s="47">
        <f t="shared" si="4"/>
        <v>2719.5</v>
      </c>
      <c r="D16" s="84">
        <f t="shared" si="0"/>
        <v>106.8</v>
      </c>
      <c r="E16" s="47">
        <v>2202.3</v>
      </c>
      <c r="F16" s="71">
        <v>2333.5</v>
      </c>
      <c r="G16" s="84">
        <f t="shared" si="1"/>
        <v>106</v>
      </c>
      <c r="H16" s="47">
        <v>343</v>
      </c>
      <c r="I16" s="60">
        <v>386</v>
      </c>
      <c r="J16" s="84">
        <f t="shared" si="2"/>
        <v>112.5</v>
      </c>
      <c r="K16" s="69"/>
      <c r="L16" s="84"/>
      <c r="M16" s="84"/>
      <c r="N16" s="125"/>
      <c r="O16" s="125"/>
      <c r="P16" s="86"/>
      <c r="Q16" s="86"/>
    </row>
    <row r="17" spans="1:17" ht="15.75" customHeight="1">
      <c r="A17" s="70" t="s">
        <v>45</v>
      </c>
      <c r="B17" s="47">
        <f t="shared" si="3"/>
        <v>523.3</v>
      </c>
      <c r="C17" s="47">
        <f t="shared" si="4"/>
        <v>501.3</v>
      </c>
      <c r="D17" s="84">
        <f t="shared" si="0"/>
        <v>95.8</v>
      </c>
      <c r="E17" s="47">
        <v>176.9</v>
      </c>
      <c r="F17" s="71">
        <v>118.7</v>
      </c>
      <c r="G17" s="84">
        <f t="shared" si="1"/>
        <v>67.1</v>
      </c>
      <c r="H17" s="47">
        <v>346.4</v>
      </c>
      <c r="I17" s="60">
        <v>382.6</v>
      </c>
      <c r="J17" s="84">
        <f t="shared" si="2"/>
        <v>110.5</v>
      </c>
      <c r="K17" s="69"/>
      <c r="L17" s="84"/>
      <c r="M17" s="84"/>
      <c r="N17" s="125"/>
      <c r="O17" s="125"/>
      <c r="P17" s="86"/>
      <c r="Q17" s="86"/>
    </row>
    <row r="18" spans="1:17" ht="15.75" customHeight="1">
      <c r="A18" s="70" t="s">
        <v>46</v>
      </c>
      <c r="B18" s="47">
        <f t="shared" si="3"/>
        <v>803.4</v>
      </c>
      <c r="C18" s="47">
        <f t="shared" si="4"/>
        <v>654.7</v>
      </c>
      <c r="D18" s="84">
        <f t="shared" si="0"/>
        <v>81.5</v>
      </c>
      <c r="E18" s="47">
        <v>667.8</v>
      </c>
      <c r="F18" s="71">
        <v>530</v>
      </c>
      <c r="G18" s="84">
        <f t="shared" si="1"/>
        <v>79.4</v>
      </c>
      <c r="H18" s="47">
        <v>135.6</v>
      </c>
      <c r="I18" s="60">
        <v>124.7</v>
      </c>
      <c r="J18" s="84">
        <f t="shared" si="2"/>
        <v>92</v>
      </c>
      <c r="K18" s="69"/>
      <c r="L18" s="84"/>
      <c r="M18" s="84"/>
      <c r="N18" s="125"/>
      <c r="O18" s="125"/>
      <c r="P18" s="86"/>
      <c r="Q18" s="86"/>
    </row>
    <row r="19" spans="1:17" ht="15.75" customHeight="1">
      <c r="A19" s="70" t="s">
        <v>47</v>
      </c>
      <c r="B19" s="47">
        <f t="shared" si="3"/>
        <v>530.8</v>
      </c>
      <c r="C19" s="47">
        <f t="shared" si="4"/>
        <v>519.3</v>
      </c>
      <c r="D19" s="84">
        <f t="shared" si="0"/>
        <v>97.8</v>
      </c>
      <c r="E19" s="47">
        <v>67</v>
      </c>
      <c r="F19" s="71">
        <v>56.4</v>
      </c>
      <c r="G19" s="84">
        <f t="shared" si="1"/>
        <v>84.2</v>
      </c>
      <c r="H19" s="47">
        <v>463.8</v>
      </c>
      <c r="I19" s="60">
        <v>462.9</v>
      </c>
      <c r="J19" s="84">
        <f t="shared" si="2"/>
        <v>99.8</v>
      </c>
      <c r="K19" s="69"/>
      <c r="L19" s="84"/>
      <c r="M19" s="84"/>
      <c r="N19" s="125"/>
      <c r="O19" s="125"/>
      <c r="P19" s="86"/>
      <c r="Q19" s="86"/>
    </row>
    <row r="20" spans="1:17" ht="15.75" customHeight="1">
      <c r="A20" s="70" t="s">
        <v>48</v>
      </c>
      <c r="B20" s="47">
        <f t="shared" si="3"/>
        <v>299.6</v>
      </c>
      <c r="C20" s="47">
        <f t="shared" si="4"/>
        <v>500</v>
      </c>
      <c r="D20" s="84">
        <f t="shared" si="0"/>
        <v>166.9</v>
      </c>
      <c r="E20" s="47">
        <v>159.1</v>
      </c>
      <c r="F20" s="71">
        <v>359</v>
      </c>
      <c r="G20" s="84">
        <f t="shared" si="1"/>
        <v>225.6</v>
      </c>
      <c r="H20" s="47">
        <v>140.5</v>
      </c>
      <c r="I20" s="60">
        <v>141</v>
      </c>
      <c r="J20" s="84">
        <f t="shared" si="2"/>
        <v>100.4</v>
      </c>
      <c r="K20" s="69"/>
      <c r="L20" s="84"/>
      <c r="M20" s="84"/>
      <c r="N20" s="125"/>
      <c r="O20" s="125"/>
      <c r="P20" s="86"/>
      <c r="Q20" s="86"/>
    </row>
    <row r="21" spans="1:17" ht="15.75" customHeight="1">
      <c r="A21" s="70" t="s">
        <v>49</v>
      </c>
      <c r="B21" s="47">
        <f t="shared" si="3"/>
        <v>355.09999999999997</v>
      </c>
      <c r="C21" s="47">
        <f t="shared" si="4"/>
        <v>356.6</v>
      </c>
      <c r="D21" s="84">
        <f t="shared" si="0"/>
        <v>100.4</v>
      </c>
      <c r="E21" s="47">
        <v>11.2</v>
      </c>
      <c r="F21" s="71">
        <v>6.8</v>
      </c>
      <c r="G21" s="84">
        <f t="shared" si="1"/>
        <v>60.7</v>
      </c>
      <c r="H21" s="47">
        <v>343.9</v>
      </c>
      <c r="I21" s="60">
        <v>349.8</v>
      </c>
      <c r="J21" s="84">
        <f t="shared" si="2"/>
        <v>101.7</v>
      </c>
      <c r="K21" s="69"/>
      <c r="L21" s="84"/>
      <c r="M21" s="84"/>
      <c r="N21" s="125"/>
      <c r="O21" s="125"/>
      <c r="P21" s="86"/>
      <c r="Q21" s="86"/>
    </row>
    <row r="22" spans="1:17" ht="15.75" customHeight="1">
      <c r="A22" s="70" t="s">
        <v>50</v>
      </c>
      <c r="B22" s="47">
        <f t="shared" si="3"/>
        <v>641</v>
      </c>
      <c r="C22" s="47">
        <f t="shared" si="4"/>
        <v>620.8</v>
      </c>
      <c r="D22" s="84">
        <f t="shared" si="0"/>
        <v>96.8</v>
      </c>
      <c r="E22" s="47">
        <v>430.3</v>
      </c>
      <c r="F22" s="71">
        <v>415.9</v>
      </c>
      <c r="G22" s="84">
        <f t="shared" si="1"/>
        <v>96.7</v>
      </c>
      <c r="H22" s="47">
        <v>210.7</v>
      </c>
      <c r="I22" s="60">
        <v>204.9</v>
      </c>
      <c r="J22" s="84">
        <f t="shared" si="2"/>
        <v>97.2</v>
      </c>
      <c r="K22" s="69"/>
      <c r="L22" s="84"/>
      <c r="M22" s="84"/>
      <c r="N22" s="125"/>
      <c r="O22" s="125"/>
      <c r="P22" s="86"/>
      <c r="Q22" s="86"/>
    </row>
    <row r="23" spans="1:17" ht="15.75" customHeight="1">
      <c r="A23" s="70" t="s">
        <v>51</v>
      </c>
      <c r="B23" s="47">
        <f t="shared" si="3"/>
        <v>514.9</v>
      </c>
      <c r="C23" s="47">
        <f t="shared" si="4"/>
        <v>521.1</v>
      </c>
      <c r="D23" s="84">
        <f t="shared" si="0"/>
        <v>101.2</v>
      </c>
      <c r="E23" s="47">
        <v>158.9</v>
      </c>
      <c r="F23" s="71">
        <v>160.4</v>
      </c>
      <c r="G23" s="84">
        <f t="shared" si="1"/>
        <v>100.9</v>
      </c>
      <c r="H23" s="47">
        <v>356</v>
      </c>
      <c r="I23" s="60">
        <v>360.7</v>
      </c>
      <c r="J23" s="84">
        <f t="shared" si="2"/>
        <v>101.3</v>
      </c>
      <c r="K23" s="69"/>
      <c r="L23" s="84"/>
      <c r="M23" s="84"/>
      <c r="N23" s="125"/>
      <c r="O23" s="125"/>
      <c r="P23" s="86"/>
      <c r="Q23" s="86"/>
    </row>
    <row r="24" spans="1:17" ht="15.75" customHeight="1">
      <c r="A24" s="70" t="s">
        <v>52</v>
      </c>
      <c r="B24" s="47">
        <f t="shared" si="3"/>
        <v>425.4</v>
      </c>
      <c r="C24" s="47">
        <f t="shared" si="4"/>
        <v>441.3</v>
      </c>
      <c r="D24" s="84">
        <f t="shared" si="0"/>
        <v>103.7</v>
      </c>
      <c r="E24" s="47">
        <v>197.9</v>
      </c>
      <c r="F24" s="71">
        <v>206.9</v>
      </c>
      <c r="G24" s="84">
        <f t="shared" si="1"/>
        <v>104.5</v>
      </c>
      <c r="H24" s="47">
        <v>227.5</v>
      </c>
      <c r="I24" s="60">
        <v>234.4</v>
      </c>
      <c r="J24" s="84">
        <f t="shared" si="2"/>
        <v>103</v>
      </c>
      <c r="K24" s="69"/>
      <c r="L24" s="84"/>
      <c r="M24" s="84"/>
      <c r="N24" s="125"/>
      <c r="O24" s="125"/>
      <c r="P24" s="86"/>
      <c r="Q24" s="86"/>
    </row>
    <row r="25" spans="1:17" ht="15.75" customHeight="1">
      <c r="A25" s="70" t="s">
        <v>53</v>
      </c>
      <c r="B25" s="47">
        <f t="shared" si="3"/>
        <v>427.70000000000005</v>
      </c>
      <c r="C25" s="47">
        <f t="shared" si="4"/>
        <v>432.7</v>
      </c>
      <c r="D25" s="84">
        <f t="shared" si="0"/>
        <v>101.2</v>
      </c>
      <c r="E25" s="47">
        <v>179.3</v>
      </c>
      <c r="F25" s="71">
        <v>179.5</v>
      </c>
      <c r="G25" s="84">
        <f t="shared" si="1"/>
        <v>100.1</v>
      </c>
      <c r="H25" s="47">
        <v>248.4</v>
      </c>
      <c r="I25" s="60">
        <v>253.2</v>
      </c>
      <c r="J25" s="84">
        <f t="shared" si="2"/>
        <v>101.9</v>
      </c>
      <c r="K25" s="69"/>
      <c r="L25" s="84"/>
      <c r="M25" s="84"/>
      <c r="N25" s="125"/>
      <c r="O25" s="125"/>
      <c r="P25" s="86"/>
      <c r="Q25" s="86"/>
    </row>
    <row r="26" spans="1:17" ht="15.75" customHeight="1">
      <c r="A26" s="70" t="s">
        <v>54</v>
      </c>
      <c r="B26" s="47">
        <f t="shared" si="3"/>
        <v>1214.1</v>
      </c>
      <c r="C26" s="47">
        <f t="shared" si="4"/>
        <v>1042.3000000000002</v>
      </c>
      <c r="D26" s="84">
        <f t="shared" si="0"/>
        <v>85.8</v>
      </c>
      <c r="E26" s="47">
        <v>874.6</v>
      </c>
      <c r="F26" s="71">
        <v>705.2</v>
      </c>
      <c r="G26" s="84">
        <f t="shared" si="1"/>
        <v>80.6</v>
      </c>
      <c r="H26" s="47">
        <v>339.5</v>
      </c>
      <c r="I26" s="60">
        <v>337.1</v>
      </c>
      <c r="J26" s="84">
        <f t="shared" si="2"/>
        <v>99.3</v>
      </c>
      <c r="K26" s="69"/>
      <c r="L26" s="84"/>
      <c r="M26" s="84"/>
      <c r="N26" s="125"/>
      <c r="O26" s="125"/>
      <c r="P26" s="86"/>
      <c r="Q26" s="86"/>
    </row>
    <row r="27" spans="1:17" ht="15.75" customHeight="1">
      <c r="A27" s="70" t="s">
        <v>55</v>
      </c>
      <c r="B27" s="47">
        <f t="shared" si="3"/>
        <v>1201.2</v>
      </c>
      <c r="C27" s="47">
        <f t="shared" si="4"/>
        <v>1813.3999999999999</v>
      </c>
      <c r="D27" s="84">
        <f t="shared" si="0"/>
        <v>151</v>
      </c>
      <c r="E27" s="47">
        <v>1007.7</v>
      </c>
      <c r="F27" s="71">
        <v>1618.1</v>
      </c>
      <c r="G27" s="84">
        <f t="shared" si="1"/>
        <v>160.6</v>
      </c>
      <c r="H27" s="47">
        <v>193.5</v>
      </c>
      <c r="I27" s="60">
        <v>195.3</v>
      </c>
      <c r="J27" s="84">
        <f t="shared" si="2"/>
        <v>100.9</v>
      </c>
      <c r="K27" s="69"/>
      <c r="L27" s="84"/>
      <c r="M27" s="84"/>
      <c r="N27" s="125"/>
      <c r="O27" s="125"/>
      <c r="P27" s="86"/>
      <c r="Q27" s="86"/>
    </row>
    <row r="28" spans="1:17" ht="15.75" customHeight="1">
      <c r="A28" s="70" t="s">
        <v>56</v>
      </c>
      <c r="B28" s="47">
        <f t="shared" si="3"/>
        <v>1815.1</v>
      </c>
      <c r="C28" s="47">
        <f t="shared" si="4"/>
        <v>1928.6999999999998</v>
      </c>
      <c r="D28" s="84">
        <f t="shared" si="0"/>
        <v>106.3</v>
      </c>
      <c r="E28" s="47">
        <v>1646.1</v>
      </c>
      <c r="F28" s="71">
        <v>1759.1</v>
      </c>
      <c r="G28" s="84">
        <f t="shared" si="1"/>
        <v>106.9</v>
      </c>
      <c r="H28" s="47">
        <v>169</v>
      </c>
      <c r="I28" s="60">
        <v>169.6</v>
      </c>
      <c r="J28" s="84">
        <f t="shared" si="2"/>
        <v>100.4</v>
      </c>
      <c r="K28" s="69"/>
      <c r="L28" s="84"/>
      <c r="M28" s="84"/>
      <c r="N28" s="125"/>
      <c r="O28" s="125"/>
      <c r="P28" s="86"/>
      <c r="Q28" s="86"/>
    </row>
    <row r="29" spans="1:17" ht="15.75" customHeight="1">
      <c r="A29" s="70" t="s">
        <v>57</v>
      </c>
      <c r="B29" s="47">
        <f t="shared" si="3"/>
        <v>742.7</v>
      </c>
      <c r="C29" s="47">
        <f t="shared" si="4"/>
        <v>854.4000000000001</v>
      </c>
      <c r="D29" s="84">
        <f t="shared" si="0"/>
        <v>115</v>
      </c>
      <c r="E29" s="47">
        <v>486.1</v>
      </c>
      <c r="F29" s="71">
        <v>589.6</v>
      </c>
      <c r="G29" s="84">
        <f t="shared" si="1"/>
        <v>121.3</v>
      </c>
      <c r="H29" s="47">
        <v>256.6</v>
      </c>
      <c r="I29" s="60">
        <v>264.8</v>
      </c>
      <c r="J29" s="84">
        <f t="shared" si="2"/>
        <v>103.2</v>
      </c>
      <c r="K29" s="69"/>
      <c r="L29" s="84"/>
      <c r="M29" s="84"/>
      <c r="N29" s="125"/>
      <c r="O29" s="125"/>
      <c r="P29" s="86"/>
      <c r="Q29" s="86"/>
    </row>
    <row r="30" spans="1:17" ht="15.75" customHeight="1">
      <c r="A30" s="70" t="s">
        <v>58</v>
      </c>
      <c r="B30" s="47">
        <f t="shared" si="3"/>
        <v>375.3</v>
      </c>
      <c r="C30" s="47">
        <f t="shared" si="4"/>
        <v>379.8</v>
      </c>
      <c r="D30" s="84">
        <f t="shared" si="0"/>
        <v>101.2</v>
      </c>
      <c r="E30" s="47">
        <v>144.3</v>
      </c>
      <c r="F30" s="71">
        <v>142</v>
      </c>
      <c r="G30" s="84">
        <f t="shared" si="1"/>
        <v>98.4</v>
      </c>
      <c r="H30" s="47">
        <v>231</v>
      </c>
      <c r="I30" s="60">
        <v>237.8</v>
      </c>
      <c r="J30" s="84">
        <f t="shared" si="2"/>
        <v>102.9</v>
      </c>
      <c r="K30" s="69"/>
      <c r="L30" s="84"/>
      <c r="M30" s="84"/>
      <c r="N30" s="125"/>
      <c r="O30" s="125"/>
      <c r="P30" s="86"/>
      <c r="Q30" s="86"/>
    </row>
    <row r="31" spans="1:17" ht="15.75" customHeight="1">
      <c r="A31" s="70" t="s">
        <v>59</v>
      </c>
      <c r="B31" s="47">
        <f t="shared" si="3"/>
        <v>289.1</v>
      </c>
      <c r="C31" s="47">
        <f t="shared" si="4"/>
        <v>292.9</v>
      </c>
      <c r="D31" s="84">
        <f t="shared" si="0"/>
        <v>101.3</v>
      </c>
      <c r="E31" s="47">
        <v>48.7</v>
      </c>
      <c r="F31" s="71">
        <v>52.2</v>
      </c>
      <c r="G31" s="84">
        <f t="shared" si="1"/>
        <v>107.2</v>
      </c>
      <c r="H31" s="47">
        <v>240.4</v>
      </c>
      <c r="I31" s="60">
        <v>240.7</v>
      </c>
      <c r="J31" s="84">
        <f t="shared" si="2"/>
        <v>100.1</v>
      </c>
      <c r="K31" s="69"/>
      <c r="L31" s="84"/>
      <c r="M31" s="84"/>
      <c r="N31" s="125"/>
      <c r="O31" s="125"/>
      <c r="P31" s="86"/>
      <c r="Q31" s="86"/>
    </row>
    <row r="32" spans="1:12" ht="15" customHeight="1">
      <c r="A32" s="70"/>
      <c r="B32" s="69"/>
      <c r="C32" s="69"/>
      <c r="D32" s="69"/>
      <c r="E32" s="69"/>
      <c r="F32" s="73"/>
      <c r="G32" s="69"/>
      <c r="H32" s="69"/>
      <c r="I32" s="63"/>
      <c r="J32" s="69"/>
      <c r="K32" s="69"/>
      <c r="L32" s="47"/>
    </row>
    <row r="33" spans="1:12" ht="15" customHeight="1">
      <c r="A33" s="70"/>
      <c r="B33" s="74"/>
      <c r="C33" s="74"/>
      <c r="D33" s="74"/>
      <c r="E33" s="74"/>
      <c r="F33" s="74"/>
      <c r="G33" s="74"/>
      <c r="H33" s="74"/>
      <c r="I33" s="74"/>
      <c r="J33" s="74"/>
      <c r="K33" s="69"/>
      <c r="L33" s="47"/>
    </row>
    <row r="34" spans="1:127" s="53" customFormat="1" ht="15" customHeight="1">
      <c r="A34" s="46"/>
      <c r="B34" s="61"/>
      <c r="C34" s="61"/>
      <c r="D34" s="61"/>
      <c r="E34" s="61"/>
      <c r="F34" s="61"/>
      <c r="G34" s="61"/>
      <c r="H34" s="61"/>
      <c r="I34" s="61"/>
      <c r="J34" s="61"/>
      <c r="K34" s="47"/>
      <c r="L34" s="47"/>
      <c r="N34" s="56"/>
      <c r="O34" s="85"/>
      <c r="P34" s="85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6"/>
      <c r="BM34" s="56"/>
      <c r="BN34" s="56"/>
      <c r="BO34" s="56"/>
      <c r="BP34" s="56"/>
      <c r="BQ34" s="56"/>
      <c r="BR34" s="56"/>
      <c r="BS34" s="56"/>
      <c r="BT34" s="56"/>
      <c r="BU34" s="56"/>
      <c r="BV34" s="56"/>
      <c r="BW34" s="56"/>
      <c r="BX34" s="56"/>
      <c r="BY34" s="56"/>
      <c r="BZ34" s="56"/>
      <c r="CA34" s="56"/>
      <c r="CB34" s="56"/>
      <c r="CC34" s="56"/>
      <c r="CD34" s="56"/>
      <c r="CE34" s="56"/>
      <c r="CF34" s="56"/>
      <c r="CG34" s="56"/>
      <c r="CH34" s="56"/>
      <c r="CI34" s="56"/>
      <c r="CJ34" s="56"/>
      <c r="CK34" s="56"/>
      <c r="CL34" s="56"/>
      <c r="CM34" s="56"/>
      <c r="CN34" s="56"/>
      <c r="CO34" s="56"/>
      <c r="CP34" s="56"/>
      <c r="CQ34" s="56"/>
      <c r="CR34" s="56"/>
      <c r="CS34" s="56"/>
      <c r="CT34" s="56"/>
      <c r="CU34" s="56"/>
      <c r="CV34" s="56"/>
      <c r="CW34" s="56"/>
      <c r="CX34" s="56"/>
      <c r="CY34" s="56"/>
      <c r="CZ34" s="56"/>
      <c r="DA34" s="56"/>
      <c r="DB34" s="56"/>
      <c r="DC34" s="56"/>
      <c r="DD34" s="56"/>
      <c r="DE34" s="56"/>
      <c r="DF34" s="56"/>
      <c r="DG34" s="56"/>
      <c r="DH34" s="56"/>
      <c r="DI34" s="56"/>
      <c r="DJ34" s="56"/>
      <c r="DK34" s="56"/>
      <c r="DL34" s="56"/>
      <c r="DM34" s="56"/>
      <c r="DN34" s="56"/>
      <c r="DO34" s="56"/>
      <c r="DP34" s="56"/>
      <c r="DQ34" s="56"/>
      <c r="DR34" s="56"/>
      <c r="DS34" s="56"/>
      <c r="DT34" s="56"/>
      <c r="DU34" s="56"/>
      <c r="DV34" s="56"/>
      <c r="DW34" s="56"/>
    </row>
    <row r="35" spans="2:12" ht="15" customHeight="1"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47"/>
    </row>
    <row r="36" spans="2:12" ht="15.75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47"/>
    </row>
    <row r="37" spans="2:127" s="87" customFormat="1" ht="15" customHeight="1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  <c r="DK37" s="85"/>
      <c r="DL37" s="85"/>
      <c r="DM37" s="85"/>
      <c r="DN37" s="85"/>
      <c r="DO37" s="85"/>
      <c r="DP37" s="85"/>
      <c r="DQ37" s="85"/>
      <c r="DR37" s="85"/>
      <c r="DS37" s="85"/>
      <c r="DT37" s="85"/>
      <c r="DU37" s="85"/>
      <c r="DV37" s="85"/>
      <c r="DW37" s="85"/>
    </row>
    <row r="38" spans="2:12" ht="15.75"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4"/>
    </row>
    <row r="39" spans="2:12" ht="15.75">
      <c r="B39" s="69"/>
      <c r="D39" s="69"/>
      <c r="E39" s="69"/>
      <c r="F39" s="69"/>
      <c r="G39" s="69"/>
      <c r="H39" s="69"/>
      <c r="I39" s="69"/>
      <c r="J39" s="69"/>
      <c r="K39" s="69"/>
      <c r="L39" s="64"/>
    </row>
    <row r="40" spans="2:12" ht="15.75"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4"/>
    </row>
    <row r="41" spans="2:12" ht="15.75"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4"/>
    </row>
    <row r="42" spans="2:12" ht="15.75"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4"/>
    </row>
    <row r="43" spans="2:12" ht="15.75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4"/>
    </row>
    <row r="44" spans="2:12" ht="15.75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4"/>
    </row>
    <row r="45" spans="2:12" ht="15.75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4"/>
    </row>
    <row r="46" spans="2:11" ht="15.75">
      <c r="B46" s="69"/>
      <c r="C46" s="69"/>
      <c r="D46" s="69"/>
      <c r="E46" s="69"/>
      <c r="F46" s="69"/>
      <c r="G46" s="69"/>
      <c r="H46" s="69"/>
      <c r="I46" s="69"/>
      <c r="J46" s="69"/>
      <c r="K46" s="69"/>
    </row>
    <row r="47" spans="2:11" ht="15.75">
      <c r="B47" s="69"/>
      <c r="C47" s="69"/>
      <c r="D47" s="69"/>
      <c r="E47" s="69"/>
      <c r="F47" s="69"/>
      <c r="G47" s="69"/>
      <c r="H47" s="69"/>
      <c r="I47" s="69"/>
      <c r="J47" s="69"/>
      <c r="K47" s="69"/>
    </row>
    <row r="48" spans="2:11" ht="15.75">
      <c r="B48" s="69"/>
      <c r="C48" s="69"/>
      <c r="D48" s="69"/>
      <c r="E48" s="69"/>
      <c r="F48" s="69"/>
      <c r="G48" s="69"/>
      <c r="H48" s="69"/>
      <c r="I48" s="69"/>
      <c r="J48" s="69"/>
      <c r="K48" s="69"/>
    </row>
    <row r="49" spans="2:11" ht="15.75">
      <c r="B49" s="69"/>
      <c r="C49" s="69"/>
      <c r="D49" s="69"/>
      <c r="E49" s="69"/>
      <c r="F49" s="69"/>
      <c r="G49" s="69"/>
      <c r="H49" s="69"/>
      <c r="I49" s="69"/>
      <c r="J49" s="69"/>
      <c r="K49" s="69"/>
    </row>
    <row r="50" spans="2:11" ht="15.75">
      <c r="B50" s="69"/>
      <c r="C50" s="69"/>
      <c r="D50" s="69"/>
      <c r="E50" s="69"/>
      <c r="F50" s="69"/>
      <c r="G50" s="69"/>
      <c r="H50" s="69"/>
      <c r="I50" s="69"/>
      <c r="J50" s="69"/>
      <c r="K50" s="69"/>
    </row>
    <row r="51" spans="2:11" ht="15.75">
      <c r="B51" s="69"/>
      <c r="C51" s="69"/>
      <c r="D51" s="69"/>
      <c r="E51" s="69"/>
      <c r="F51" s="69"/>
      <c r="G51" s="69"/>
      <c r="H51" s="69"/>
      <c r="I51" s="69"/>
      <c r="J51" s="69"/>
      <c r="K51" s="69"/>
    </row>
    <row r="52" spans="2:11" ht="15.75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 ht="15.75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 ht="15.75"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2:11" ht="15.75">
      <c r="B55" s="69"/>
      <c r="C55" s="69"/>
      <c r="D55" s="69"/>
      <c r="E55" s="69"/>
      <c r="F55" s="69"/>
      <c r="G55" s="69"/>
      <c r="H55" s="69"/>
      <c r="I55" s="69"/>
      <c r="J55" s="69"/>
      <c r="K55" s="69"/>
    </row>
    <row r="56" spans="2:11" ht="15.75">
      <c r="B56" s="69"/>
      <c r="C56" s="69"/>
      <c r="D56" s="69"/>
      <c r="E56" s="69"/>
      <c r="F56" s="69"/>
      <c r="G56" s="69"/>
      <c r="H56" s="69"/>
      <c r="I56" s="69"/>
      <c r="J56" s="69"/>
      <c r="K56" s="69"/>
    </row>
    <row r="57" spans="2:11" ht="15.75">
      <c r="B57" s="69"/>
      <c r="C57" s="69"/>
      <c r="D57" s="69"/>
      <c r="E57" s="69"/>
      <c r="F57" s="69"/>
      <c r="G57" s="69"/>
      <c r="H57" s="69"/>
      <c r="I57" s="69"/>
      <c r="J57" s="69"/>
      <c r="K57" s="69"/>
    </row>
    <row r="58" spans="2:11" ht="15.75">
      <c r="B58" s="69"/>
      <c r="C58" s="69"/>
      <c r="D58" s="69"/>
      <c r="E58" s="69"/>
      <c r="F58" s="69"/>
      <c r="G58" s="69"/>
      <c r="H58" s="69"/>
      <c r="I58" s="69"/>
      <c r="J58" s="69"/>
      <c r="K58" s="69"/>
    </row>
    <row r="59" spans="2:11" ht="15.75">
      <c r="B59" s="69"/>
      <c r="C59" s="69"/>
      <c r="D59" s="69"/>
      <c r="E59" s="69"/>
      <c r="F59" s="69"/>
      <c r="G59" s="69"/>
      <c r="H59" s="69"/>
      <c r="I59" s="69"/>
      <c r="J59" s="69"/>
      <c r="K59" s="69"/>
    </row>
    <row r="60" spans="2:11" ht="15.75">
      <c r="B60" s="69"/>
      <c r="C60" s="69"/>
      <c r="D60" s="69"/>
      <c r="E60" s="69"/>
      <c r="F60" s="69"/>
      <c r="G60" s="69"/>
      <c r="H60" s="69"/>
      <c r="I60" s="69"/>
      <c r="J60" s="69"/>
      <c r="K60" s="69"/>
    </row>
    <row r="61" spans="2:11" ht="15.75">
      <c r="B61" s="69"/>
      <c r="C61" s="69"/>
      <c r="D61" s="69"/>
      <c r="E61" s="69"/>
      <c r="F61" s="69"/>
      <c r="G61" s="69"/>
      <c r="H61" s="69"/>
      <c r="I61" s="69"/>
      <c r="J61" s="69"/>
      <c r="K61" s="69"/>
    </row>
    <row r="62" spans="2:11" ht="15.75">
      <c r="B62" s="69"/>
      <c r="C62" s="69"/>
      <c r="D62" s="69"/>
      <c r="E62" s="69"/>
      <c r="F62" s="69"/>
      <c r="G62" s="69"/>
      <c r="H62" s="69"/>
      <c r="I62" s="69"/>
      <c r="J62" s="69"/>
      <c r="K62" s="69"/>
    </row>
    <row r="63" spans="2:11" ht="15.75">
      <c r="B63" s="69"/>
      <c r="C63" s="69"/>
      <c r="D63" s="69"/>
      <c r="E63" s="69"/>
      <c r="F63" s="69"/>
      <c r="G63" s="69"/>
      <c r="H63" s="69"/>
      <c r="I63" s="69"/>
      <c r="J63" s="69"/>
      <c r="K63" s="69"/>
    </row>
    <row r="64" spans="2:11" ht="15.75">
      <c r="B64" s="69"/>
      <c r="C64" s="69"/>
      <c r="D64" s="69"/>
      <c r="E64" s="69"/>
      <c r="F64" s="69"/>
      <c r="G64" s="69"/>
      <c r="H64" s="69"/>
      <c r="I64" s="69"/>
      <c r="J64" s="69"/>
      <c r="K64" s="69"/>
    </row>
    <row r="65" spans="2:11" ht="15.75">
      <c r="B65" s="69"/>
      <c r="C65" s="69"/>
      <c r="D65" s="69"/>
      <c r="E65" s="69"/>
      <c r="F65" s="69"/>
      <c r="G65" s="69"/>
      <c r="H65" s="69"/>
      <c r="I65" s="69"/>
      <c r="J65" s="69"/>
      <c r="K65" s="69"/>
    </row>
    <row r="66" spans="2:11" ht="15.75">
      <c r="B66" s="69"/>
      <c r="C66" s="69"/>
      <c r="D66" s="69"/>
      <c r="E66" s="69"/>
      <c r="F66" s="69"/>
      <c r="G66" s="69"/>
      <c r="H66" s="69"/>
      <c r="I66" s="69"/>
      <c r="J66" s="69"/>
      <c r="K66" s="69"/>
    </row>
    <row r="67" spans="2:11" ht="15.75">
      <c r="B67" s="69"/>
      <c r="C67" s="69"/>
      <c r="D67" s="69"/>
      <c r="E67" s="69"/>
      <c r="F67" s="69"/>
      <c r="G67" s="69"/>
      <c r="H67" s="69"/>
      <c r="I67" s="69"/>
      <c r="J67" s="69"/>
      <c r="K67" s="69"/>
    </row>
    <row r="68" spans="2:11" ht="15.75">
      <c r="B68" s="69"/>
      <c r="C68" s="69"/>
      <c r="D68" s="69"/>
      <c r="E68" s="69"/>
      <c r="F68" s="69"/>
      <c r="G68" s="69"/>
      <c r="H68" s="69"/>
      <c r="I68" s="69"/>
      <c r="J68" s="69"/>
      <c r="K68" s="69"/>
    </row>
    <row r="69" spans="2:11" ht="15.75">
      <c r="B69" s="69"/>
      <c r="C69" s="69"/>
      <c r="D69" s="69"/>
      <c r="E69" s="69"/>
      <c r="F69" s="69"/>
      <c r="G69" s="69"/>
      <c r="H69" s="69"/>
      <c r="I69" s="69"/>
      <c r="J69" s="69"/>
      <c r="K69" s="69"/>
    </row>
    <row r="70" spans="2:11" ht="15.75">
      <c r="B70" s="69"/>
      <c r="C70" s="69"/>
      <c r="D70" s="69"/>
      <c r="E70" s="69"/>
      <c r="F70" s="69"/>
      <c r="G70" s="69"/>
      <c r="H70" s="69"/>
      <c r="I70" s="69"/>
      <c r="J70" s="69"/>
      <c r="K70" s="69"/>
    </row>
    <row r="71" spans="2:11" ht="15.75">
      <c r="B71" s="69"/>
      <c r="C71" s="69"/>
      <c r="D71" s="69"/>
      <c r="E71" s="69"/>
      <c r="F71" s="69"/>
      <c r="G71" s="69"/>
      <c r="H71" s="69"/>
      <c r="I71" s="69"/>
      <c r="J71" s="69"/>
      <c r="K71" s="69"/>
    </row>
    <row r="72" spans="2:11" ht="15.75">
      <c r="B72" s="69"/>
      <c r="C72" s="69"/>
      <c r="D72" s="69"/>
      <c r="E72" s="69"/>
      <c r="F72" s="69"/>
      <c r="G72" s="69"/>
      <c r="H72" s="69"/>
      <c r="I72" s="69"/>
      <c r="J72" s="69"/>
      <c r="K72" s="69"/>
    </row>
    <row r="73" spans="2:11" ht="15.75">
      <c r="B73" s="69"/>
      <c r="C73" s="69"/>
      <c r="D73" s="69"/>
      <c r="E73" s="69"/>
      <c r="F73" s="69"/>
      <c r="G73" s="69"/>
      <c r="H73" s="69"/>
      <c r="I73" s="69"/>
      <c r="J73" s="69"/>
      <c r="K73" s="69"/>
    </row>
    <row r="74" spans="2:11" ht="15.75">
      <c r="B74" s="69"/>
      <c r="C74" s="69"/>
      <c r="D74" s="69"/>
      <c r="E74" s="69"/>
      <c r="F74" s="69"/>
      <c r="G74" s="69"/>
      <c r="H74" s="69"/>
      <c r="I74" s="69"/>
      <c r="J74" s="69"/>
      <c r="K74" s="69"/>
    </row>
    <row r="75" spans="2:11" ht="15.75">
      <c r="B75" s="69"/>
      <c r="C75" s="69"/>
      <c r="D75" s="69"/>
      <c r="E75" s="69"/>
      <c r="F75" s="69"/>
      <c r="G75" s="69"/>
      <c r="H75" s="69"/>
      <c r="I75" s="69"/>
      <c r="J75" s="69"/>
      <c r="K75" s="69"/>
    </row>
    <row r="76" spans="2:11" ht="15.75">
      <c r="B76" s="69"/>
      <c r="C76" s="69"/>
      <c r="D76" s="69"/>
      <c r="E76" s="69"/>
      <c r="F76" s="69"/>
      <c r="G76" s="69"/>
      <c r="H76" s="69"/>
      <c r="I76" s="69"/>
      <c r="J76" s="69"/>
      <c r="K76" s="69"/>
    </row>
    <row r="77" spans="2:11" ht="15.75">
      <c r="B77" s="69"/>
      <c r="C77" s="69"/>
      <c r="D77" s="69"/>
      <c r="E77" s="69"/>
      <c r="F77" s="69"/>
      <c r="G77" s="69"/>
      <c r="H77" s="69"/>
      <c r="I77" s="69"/>
      <c r="J77" s="69"/>
      <c r="K77" s="69"/>
    </row>
    <row r="78" spans="2:11" ht="15.75">
      <c r="B78" s="69"/>
      <c r="C78" s="69"/>
      <c r="D78" s="69"/>
      <c r="E78" s="69"/>
      <c r="F78" s="69"/>
      <c r="G78" s="69"/>
      <c r="H78" s="69"/>
      <c r="I78" s="69"/>
      <c r="J78" s="69"/>
      <c r="K78" s="69"/>
    </row>
    <row r="79" spans="2:11" ht="15.75">
      <c r="B79" s="69"/>
      <c r="C79" s="69"/>
      <c r="D79" s="69"/>
      <c r="E79" s="69"/>
      <c r="F79" s="69"/>
      <c r="G79" s="69"/>
      <c r="H79" s="69"/>
      <c r="I79" s="69"/>
      <c r="J79" s="69"/>
      <c r="K79" s="69"/>
    </row>
    <row r="80" spans="2:11" ht="15.75">
      <c r="B80" s="69"/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5.75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5.75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5.75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5.75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5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15.75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15.75">
      <c r="B87" s="69"/>
      <c r="C87" s="69"/>
      <c r="D87" s="69"/>
      <c r="E87" s="69"/>
      <c r="F87" s="69"/>
      <c r="G87" s="69"/>
      <c r="H87" s="69"/>
      <c r="I87" s="69"/>
      <c r="J87" s="69"/>
      <c r="K87" s="69"/>
    </row>
    <row r="88" spans="2:11" ht="15.75">
      <c r="B88" s="69"/>
      <c r="C88" s="69"/>
      <c r="D88" s="69"/>
      <c r="E88" s="69"/>
      <c r="F88" s="69"/>
      <c r="G88" s="69"/>
      <c r="H88" s="69"/>
      <c r="I88" s="69"/>
      <c r="J88" s="69"/>
      <c r="K88" s="69"/>
    </row>
    <row r="89" spans="2:11" ht="15.75">
      <c r="B89" s="69"/>
      <c r="C89" s="69"/>
      <c r="D89" s="69"/>
      <c r="E89" s="69"/>
      <c r="F89" s="69"/>
      <c r="G89" s="69"/>
      <c r="H89" s="69"/>
      <c r="I89" s="69"/>
      <c r="J89" s="69"/>
      <c r="K89" s="69"/>
    </row>
    <row r="90" spans="2:11" ht="15.75">
      <c r="B90" s="69"/>
      <c r="C90" s="69"/>
      <c r="D90" s="69"/>
      <c r="E90" s="69"/>
      <c r="F90" s="69"/>
      <c r="G90" s="69"/>
      <c r="H90" s="69"/>
      <c r="I90" s="69"/>
      <c r="J90" s="69"/>
      <c r="K90" s="69"/>
    </row>
    <row r="91" spans="2:11" ht="15.75">
      <c r="B91" s="69"/>
      <c r="C91" s="69"/>
      <c r="D91" s="69"/>
      <c r="E91" s="69"/>
      <c r="F91" s="69"/>
      <c r="G91" s="69"/>
      <c r="H91" s="69"/>
      <c r="I91" s="69"/>
      <c r="J91" s="69"/>
      <c r="K91" s="69"/>
    </row>
    <row r="92" spans="2:11" ht="15.75">
      <c r="B92" s="69"/>
      <c r="C92" s="69"/>
      <c r="D92" s="69"/>
      <c r="E92" s="69"/>
      <c r="F92" s="69"/>
      <c r="G92" s="69"/>
      <c r="H92" s="69"/>
      <c r="I92" s="69"/>
      <c r="J92" s="69"/>
      <c r="K92" s="69"/>
    </row>
    <row r="93" spans="2:11" ht="15.75"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2:11" ht="15.75">
      <c r="B94" s="69"/>
      <c r="C94" s="69"/>
      <c r="D94" s="69"/>
      <c r="E94" s="69"/>
      <c r="F94" s="69"/>
      <c r="G94" s="69"/>
      <c r="H94" s="69"/>
      <c r="I94" s="69"/>
      <c r="J94" s="69"/>
      <c r="K94" s="69"/>
    </row>
    <row r="95" spans="2:11" ht="15.75">
      <c r="B95" s="69"/>
      <c r="C95" s="69"/>
      <c r="D95" s="69"/>
      <c r="E95" s="69"/>
      <c r="F95" s="69"/>
      <c r="G95" s="69"/>
      <c r="H95" s="69"/>
      <c r="I95" s="69"/>
      <c r="J95" s="69"/>
      <c r="K95" s="69"/>
    </row>
    <row r="96" spans="2:11" ht="15.75">
      <c r="B96" s="69"/>
      <c r="C96" s="69"/>
      <c r="D96" s="69"/>
      <c r="E96" s="69"/>
      <c r="F96" s="69"/>
      <c r="G96" s="69"/>
      <c r="H96" s="69"/>
      <c r="I96" s="69"/>
      <c r="J96" s="69"/>
      <c r="K96" s="69"/>
    </row>
    <row r="97" spans="2:11" ht="15.75">
      <c r="B97" s="69"/>
      <c r="C97" s="69"/>
      <c r="D97" s="69"/>
      <c r="E97" s="69"/>
      <c r="F97" s="69"/>
      <c r="G97" s="69"/>
      <c r="H97" s="69"/>
      <c r="I97" s="69"/>
      <c r="J97" s="69"/>
      <c r="K97" s="69"/>
    </row>
    <row r="98" spans="2:11" ht="15.75">
      <c r="B98" s="69"/>
      <c r="C98" s="69"/>
      <c r="D98" s="69"/>
      <c r="E98" s="69"/>
      <c r="F98" s="69"/>
      <c r="G98" s="69"/>
      <c r="H98" s="69"/>
      <c r="I98" s="69"/>
      <c r="J98" s="69"/>
      <c r="K98" s="69"/>
    </row>
    <row r="99" spans="2:11" ht="15.75">
      <c r="B99" s="69"/>
      <c r="C99" s="69"/>
      <c r="D99" s="69"/>
      <c r="E99" s="69"/>
      <c r="F99" s="69"/>
      <c r="G99" s="69"/>
      <c r="H99" s="69"/>
      <c r="I99" s="69"/>
      <c r="J99" s="69"/>
      <c r="K99" s="69"/>
    </row>
    <row r="100" spans="2:11" ht="15.75">
      <c r="B100" s="69"/>
      <c r="C100" s="69"/>
      <c r="D100" s="69"/>
      <c r="E100" s="69"/>
      <c r="F100" s="69"/>
      <c r="G100" s="69"/>
      <c r="H100" s="69"/>
      <c r="I100" s="69"/>
      <c r="J100" s="69"/>
      <c r="K100" s="69"/>
    </row>
    <row r="101" spans="2:11" ht="15.75">
      <c r="B101" s="69"/>
      <c r="C101" s="69"/>
      <c r="D101" s="69"/>
      <c r="E101" s="69"/>
      <c r="F101" s="69"/>
      <c r="G101" s="69"/>
      <c r="H101" s="69"/>
      <c r="I101" s="69"/>
      <c r="J101" s="69"/>
      <c r="K101" s="69"/>
    </row>
    <row r="102" spans="2:11" ht="15.75">
      <c r="B102" s="69"/>
      <c r="C102" s="69"/>
      <c r="D102" s="69"/>
      <c r="E102" s="69"/>
      <c r="F102" s="69"/>
      <c r="G102" s="69"/>
      <c r="H102" s="69"/>
      <c r="I102" s="69"/>
      <c r="J102" s="69"/>
      <c r="K102" s="69"/>
    </row>
    <row r="103" spans="2:11" ht="15.75">
      <c r="B103" s="69"/>
      <c r="C103" s="69"/>
      <c r="D103" s="69"/>
      <c r="E103" s="69"/>
      <c r="F103" s="69"/>
      <c r="G103" s="69"/>
      <c r="H103" s="69"/>
      <c r="I103" s="69"/>
      <c r="J103" s="69"/>
      <c r="K103" s="69"/>
    </row>
    <row r="104" spans="2:11" ht="15.75">
      <c r="B104" s="69"/>
      <c r="C104" s="69"/>
      <c r="D104" s="69"/>
      <c r="E104" s="69"/>
      <c r="F104" s="69"/>
      <c r="G104" s="69"/>
      <c r="H104" s="69"/>
      <c r="I104" s="69"/>
      <c r="J104" s="69"/>
      <c r="K104" s="69"/>
    </row>
    <row r="105" spans="2:11" ht="15.75">
      <c r="B105" s="69"/>
      <c r="C105" s="69"/>
      <c r="D105" s="69"/>
      <c r="E105" s="69"/>
      <c r="F105" s="69"/>
      <c r="G105" s="69"/>
      <c r="H105" s="69"/>
      <c r="I105" s="69"/>
      <c r="J105" s="69"/>
      <c r="K105" s="69"/>
    </row>
    <row r="106" spans="2:11" ht="15.75">
      <c r="B106" s="69"/>
      <c r="C106" s="69"/>
      <c r="D106" s="69"/>
      <c r="E106" s="69"/>
      <c r="F106" s="69"/>
      <c r="G106" s="69"/>
      <c r="H106" s="69"/>
      <c r="I106" s="69"/>
      <c r="J106" s="69"/>
      <c r="K106" s="69"/>
    </row>
    <row r="107" spans="2:11" ht="15.75">
      <c r="B107" s="69"/>
      <c r="C107" s="69"/>
      <c r="D107" s="69"/>
      <c r="E107" s="69"/>
      <c r="F107" s="69"/>
      <c r="G107" s="69"/>
      <c r="H107" s="69"/>
      <c r="I107" s="69"/>
      <c r="J107" s="69"/>
      <c r="K107" s="69"/>
    </row>
    <row r="108" spans="2:11" ht="15.75">
      <c r="B108" s="69"/>
      <c r="C108" s="69"/>
      <c r="D108" s="69"/>
      <c r="E108" s="69"/>
      <c r="F108" s="69"/>
      <c r="G108" s="69"/>
      <c r="H108" s="69"/>
      <c r="I108" s="69"/>
      <c r="J108" s="69"/>
      <c r="K108" s="69"/>
    </row>
    <row r="109" spans="2:11" ht="15.75">
      <c r="B109" s="69"/>
      <c r="C109" s="69"/>
      <c r="D109" s="69"/>
      <c r="E109" s="69"/>
      <c r="F109" s="69"/>
      <c r="G109" s="69"/>
      <c r="H109" s="69"/>
      <c r="I109" s="69"/>
      <c r="J109" s="69"/>
      <c r="K109" s="69"/>
    </row>
  </sheetData>
  <sheetProtection/>
  <mergeCells count="7">
    <mergeCell ref="I4:J4"/>
    <mergeCell ref="A2:J2"/>
    <mergeCell ref="A1:J1"/>
    <mergeCell ref="H5:J5"/>
    <mergeCell ref="A5:A6"/>
    <mergeCell ref="B5:D5"/>
    <mergeCell ref="E5:G5"/>
  </mergeCells>
  <conditionalFormatting sqref="J7 D7 G7 L7:M31">
    <cfRule type="cellIs" priority="1" dxfId="77" operator="greaterThanOrEqual" stopIfTrue="1">
      <formula>150</formula>
    </cfRule>
  </conditionalFormatting>
  <conditionalFormatting sqref="B8:J31">
    <cfRule type="cellIs" priority="2" dxfId="51" operator="greaterThanOrEqual" stopIfTrue="1">
      <formula>150</formula>
    </cfRule>
  </conditionalFormatting>
  <printOptions horizontalCentered="1"/>
  <pageMargins left="0.7874015748031497" right="0.5905511811023623" top="0.1968503937007874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WS230707</dc:creator>
  <cp:keywords/>
  <dc:description/>
  <cp:lastModifiedBy>Andrew Goliato</cp:lastModifiedBy>
  <cp:lastPrinted>2015-01-14T09:54:16Z</cp:lastPrinted>
  <dcterms:created xsi:type="dcterms:W3CDTF">2006-03-07T17:53:03Z</dcterms:created>
  <dcterms:modified xsi:type="dcterms:W3CDTF">2015-05-13T11:28:53Z</dcterms:modified>
  <cp:category/>
  <cp:version/>
  <cp:contentType/>
  <cp:contentStatus/>
</cp:coreProperties>
</file>